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onaldsonan\Desktop\"/>
    </mc:Choice>
  </mc:AlternateContent>
  <xr:revisionPtr revIDLastSave="0" documentId="13_ncr:1_{049191ED-B39C-4669-9F9A-39353363BC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Data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37" i="2" l="1"/>
  <c r="D537" i="2"/>
  <c r="M537" i="2"/>
  <c r="L537" i="2"/>
  <c r="E537" i="2"/>
  <c r="N536" i="2"/>
  <c r="D536" i="2"/>
  <c r="M536" i="2"/>
  <c r="L536" i="2"/>
  <c r="E536" i="2"/>
  <c r="N535" i="2"/>
  <c r="D535" i="2"/>
  <c r="M535" i="2"/>
  <c r="L535" i="2"/>
  <c r="E535" i="2"/>
  <c r="N534" i="2"/>
  <c r="D534" i="2"/>
  <c r="M534" i="2"/>
  <c r="L534" i="2"/>
  <c r="E534" i="2"/>
  <c r="N533" i="2"/>
  <c r="D533" i="2"/>
  <c r="M533" i="2"/>
  <c r="L533" i="2"/>
  <c r="E533" i="2"/>
  <c r="N532" i="2"/>
  <c r="D532" i="2"/>
  <c r="M532" i="2"/>
  <c r="L532" i="2"/>
  <c r="E532" i="2"/>
  <c r="N531" i="2"/>
  <c r="D531" i="2"/>
  <c r="M531" i="2"/>
  <c r="L531" i="2"/>
  <c r="E531" i="2"/>
  <c r="N530" i="2"/>
  <c r="D530" i="2"/>
  <c r="M530" i="2"/>
  <c r="L530" i="2"/>
  <c r="E530" i="2"/>
  <c r="N529" i="2"/>
  <c r="D529" i="2"/>
  <c r="M529" i="2"/>
  <c r="L529" i="2"/>
  <c r="E529" i="2"/>
  <c r="N528" i="2"/>
  <c r="D528" i="2"/>
  <c r="M528" i="2"/>
  <c r="L528" i="2"/>
  <c r="E528" i="2"/>
  <c r="N527" i="2"/>
  <c r="D527" i="2"/>
  <c r="M527" i="2"/>
  <c r="L527" i="2"/>
  <c r="E527" i="2"/>
  <c r="N526" i="2"/>
  <c r="D526" i="2"/>
  <c r="M526" i="2"/>
  <c r="L526" i="2"/>
  <c r="E526" i="2"/>
  <c r="N525" i="2"/>
  <c r="D525" i="2"/>
  <c r="M525" i="2"/>
  <c r="L525" i="2"/>
  <c r="E525" i="2"/>
  <c r="N524" i="2"/>
  <c r="D524" i="2"/>
  <c r="M524" i="2"/>
  <c r="L524" i="2"/>
  <c r="E524" i="2"/>
  <c r="N523" i="2"/>
  <c r="D523" i="2"/>
  <c r="M523" i="2"/>
  <c r="L523" i="2"/>
  <c r="E523" i="2"/>
  <c r="N522" i="2"/>
  <c r="D522" i="2"/>
  <c r="M522" i="2"/>
  <c r="L522" i="2"/>
  <c r="E522" i="2"/>
  <c r="N521" i="2"/>
  <c r="D521" i="2"/>
  <c r="M521" i="2"/>
  <c r="L521" i="2"/>
  <c r="E521" i="2"/>
  <c r="N520" i="2"/>
  <c r="D520" i="2"/>
  <c r="M520" i="2"/>
  <c r="L520" i="2"/>
  <c r="E520" i="2"/>
  <c r="N519" i="2"/>
  <c r="D519" i="2"/>
  <c r="M519" i="2"/>
  <c r="L519" i="2"/>
  <c r="E519" i="2"/>
  <c r="N518" i="2"/>
  <c r="D518" i="2"/>
  <c r="M518" i="2"/>
  <c r="L518" i="2"/>
  <c r="E518" i="2"/>
  <c r="N517" i="2"/>
  <c r="D517" i="2"/>
  <c r="M517" i="2"/>
  <c r="L517" i="2"/>
  <c r="E517" i="2"/>
  <c r="N516" i="2"/>
  <c r="D516" i="2"/>
  <c r="M516" i="2"/>
  <c r="L516" i="2"/>
  <c r="E516" i="2"/>
  <c r="N515" i="2"/>
  <c r="D515" i="2"/>
  <c r="M515" i="2"/>
  <c r="L515" i="2"/>
  <c r="E515" i="2"/>
  <c r="N514" i="2"/>
  <c r="D514" i="2"/>
  <c r="M514" i="2"/>
  <c r="L514" i="2"/>
  <c r="E514" i="2"/>
  <c r="N513" i="2"/>
  <c r="D513" i="2"/>
  <c r="M513" i="2"/>
  <c r="L513" i="2"/>
  <c r="E513" i="2"/>
  <c r="N512" i="2"/>
  <c r="D512" i="2"/>
  <c r="M512" i="2"/>
  <c r="L512" i="2"/>
  <c r="E512" i="2"/>
  <c r="N511" i="2"/>
  <c r="D511" i="2"/>
  <c r="M511" i="2"/>
  <c r="L511" i="2"/>
  <c r="E511" i="2"/>
  <c r="N510" i="2"/>
  <c r="D510" i="2"/>
  <c r="M510" i="2"/>
  <c r="L510" i="2"/>
  <c r="E510" i="2"/>
  <c r="N509" i="2"/>
  <c r="D509" i="2"/>
  <c r="M509" i="2"/>
  <c r="L509" i="2"/>
  <c r="E509" i="2"/>
  <c r="N508" i="2"/>
  <c r="D508" i="2"/>
  <c r="M508" i="2"/>
  <c r="L508" i="2"/>
  <c r="E508" i="2"/>
  <c r="N507" i="2"/>
  <c r="D507" i="2"/>
  <c r="M507" i="2"/>
  <c r="L507" i="2"/>
  <c r="E507" i="2"/>
  <c r="N506" i="2"/>
  <c r="D506" i="2"/>
  <c r="M506" i="2"/>
  <c r="L506" i="2"/>
  <c r="E506" i="2"/>
  <c r="N505" i="2"/>
  <c r="D505" i="2"/>
  <c r="M505" i="2"/>
  <c r="L505" i="2"/>
  <c r="E505" i="2"/>
  <c r="N504" i="2"/>
  <c r="D504" i="2"/>
  <c r="M504" i="2"/>
  <c r="L504" i="2"/>
  <c r="E504" i="2"/>
  <c r="N503" i="2"/>
  <c r="D503" i="2"/>
  <c r="M503" i="2"/>
  <c r="L503" i="2"/>
  <c r="E503" i="2"/>
  <c r="N502" i="2"/>
  <c r="D502" i="2"/>
  <c r="M502" i="2"/>
  <c r="L502" i="2"/>
  <c r="E502" i="2"/>
  <c r="N501" i="2"/>
  <c r="D501" i="2"/>
  <c r="M501" i="2"/>
  <c r="L501" i="2"/>
  <c r="E501" i="2"/>
  <c r="N500" i="2"/>
  <c r="D500" i="2"/>
  <c r="M500" i="2"/>
  <c r="L500" i="2"/>
  <c r="E500" i="2"/>
  <c r="N499" i="2"/>
  <c r="D499" i="2"/>
  <c r="M499" i="2"/>
  <c r="L499" i="2"/>
  <c r="E499" i="2"/>
  <c r="N498" i="2"/>
  <c r="D498" i="2"/>
  <c r="M498" i="2"/>
  <c r="L498" i="2"/>
  <c r="E498" i="2"/>
  <c r="N497" i="2"/>
  <c r="D497" i="2"/>
  <c r="M497" i="2"/>
  <c r="L497" i="2"/>
  <c r="E497" i="2"/>
  <c r="N496" i="2"/>
  <c r="D496" i="2"/>
  <c r="M496" i="2"/>
  <c r="L496" i="2"/>
  <c r="E496" i="2"/>
  <c r="N495" i="2"/>
  <c r="D495" i="2"/>
  <c r="M495" i="2"/>
  <c r="L495" i="2"/>
  <c r="E495" i="2"/>
  <c r="N494" i="2"/>
  <c r="D494" i="2"/>
  <c r="M494" i="2"/>
  <c r="L494" i="2"/>
  <c r="E494" i="2"/>
  <c r="N493" i="2"/>
  <c r="D493" i="2"/>
  <c r="M493" i="2"/>
  <c r="L493" i="2"/>
  <c r="E493" i="2"/>
  <c r="N492" i="2"/>
  <c r="D492" i="2"/>
  <c r="M492" i="2"/>
  <c r="L492" i="2"/>
  <c r="E492" i="2"/>
  <c r="N491" i="2"/>
  <c r="D491" i="2"/>
  <c r="M491" i="2"/>
  <c r="L491" i="2"/>
  <c r="E491" i="2"/>
  <c r="N490" i="2"/>
  <c r="D490" i="2"/>
  <c r="M490" i="2"/>
  <c r="L490" i="2"/>
  <c r="E490" i="2"/>
  <c r="N489" i="2"/>
  <c r="D489" i="2"/>
  <c r="M489" i="2"/>
  <c r="L489" i="2"/>
  <c r="E489" i="2"/>
  <c r="N488" i="2"/>
  <c r="D488" i="2"/>
  <c r="M488" i="2"/>
  <c r="L488" i="2"/>
  <c r="E488" i="2"/>
  <c r="N487" i="2"/>
  <c r="D487" i="2"/>
  <c r="M487" i="2"/>
  <c r="L487" i="2"/>
  <c r="E487" i="2"/>
  <c r="N486" i="2"/>
  <c r="D486" i="2"/>
  <c r="M486" i="2"/>
  <c r="L486" i="2"/>
  <c r="E486" i="2"/>
  <c r="N485" i="2"/>
  <c r="D485" i="2"/>
  <c r="M485" i="2"/>
  <c r="L485" i="2"/>
  <c r="E485" i="2"/>
  <c r="N484" i="2"/>
  <c r="D484" i="2"/>
  <c r="M484" i="2"/>
  <c r="L484" i="2"/>
  <c r="E484" i="2"/>
  <c r="N483" i="2"/>
  <c r="D483" i="2"/>
  <c r="M483" i="2"/>
  <c r="L483" i="2"/>
  <c r="E483" i="2"/>
  <c r="N482" i="2"/>
  <c r="D482" i="2"/>
  <c r="M482" i="2"/>
  <c r="L482" i="2"/>
  <c r="E482" i="2"/>
  <c r="N481" i="2"/>
  <c r="D481" i="2"/>
  <c r="M481" i="2"/>
  <c r="L481" i="2"/>
  <c r="E481" i="2"/>
  <c r="N480" i="2"/>
  <c r="D480" i="2"/>
  <c r="M480" i="2"/>
  <c r="L480" i="2"/>
  <c r="E480" i="2"/>
  <c r="N479" i="2"/>
  <c r="D479" i="2"/>
  <c r="M479" i="2"/>
  <c r="L479" i="2"/>
  <c r="E479" i="2"/>
  <c r="N478" i="2"/>
  <c r="D478" i="2"/>
  <c r="M478" i="2"/>
  <c r="L478" i="2"/>
  <c r="E478" i="2"/>
  <c r="N477" i="2"/>
  <c r="D477" i="2"/>
  <c r="M477" i="2"/>
  <c r="L477" i="2"/>
  <c r="E477" i="2"/>
  <c r="N476" i="2"/>
  <c r="D476" i="2"/>
  <c r="M476" i="2"/>
  <c r="L476" i="2"/>
  <c r="E476" i="2"/>
  <c r="N475" i="2"/>
  <c r="D475" i="2"/>
  <c r="M475" i="2"/>
  <c r="L475" i="2"/>
  <c r="E475" i="2"/>
  <c r="N474" i="2"/>
  <c r="D474" i="2"/>
  <c r="M474" i="2"/>
  <c r="L474" i="2"/>
  <c r="E474" i="2"/>
  <c r="N473" i="2"/>
  <c r="D473" i="2"/>
  <c r="M473" i="2"/>
  <c r="L473" i="2"/>
  <c r="E473" i="2"/>
  <c r="N472" i="2"/>
  <c r="D472" i="2"/>
  <c r="M472" i="2"/>
  <c r="L472" i="2"/>
  <c r="E472" i="2"/>
  <c r="N471" i="2"/>
  <c r="D471" i="2"/>
  <c r="M471" i="2"/>
  <c r="L471" i="2"/>
  <c r="E471" i="2"/>
  <c r="N470" i="2"/>
  <c r="D470" i="2"/>
  <c r="M470" i="2"/>
  <c r="L470" i="2"/>
  <c r="E470" i="2"/>
  <c r="N469" i="2"/>
  <c r="D469" i="2"/>
  <c r="M469" i="2"/>
  <c r="L469" i="2"/>
  <c r="E469" i="2"/>
  <c r="N468" i="2"/>
  <c r="D468" i="2"/>
  <c r="M468" i="2"/>
  <c r="L468" i="2"/>
  <c r="E468" i="2"/>
  <c r="N467" i="2"/>
  <c r="D467" i="2"/>
  <c r="M467" i="2"/>
  <c r="L467" i="2"/>
  <c r="E467" i="2"/>
  <c r="N466" i="2"/>
  <c r="D466" i="2"/>
  <c r="M466" i="2"/>
  <c r="L466" i="2"/>
  <c r="E466" i="2"/>
  <c r="N465" i="2"/>
  <c r="D465" i="2"/>
  <c r="M465" i="2"/>
  <c r="L465" i="2"/>
  <c r="E465" i="2"/>
  <c r="N464" i="2"/>
  <c r="D464" i="2"/>
  <c r="M464" i="2"/>
  <c r="L464" i="2"/>
  <c r="E464" i="2"/>
  <c r="N463" i="2"/>
  <c r="D463" i="2"/>
  <c r="M463" i="2"/>
  <c r="L463" i="2"/>
  <c r="E463" i="2"/>
  <c r="N462" i="2"/>
  <c r="D462" i="2"/>
  <c r="M462" i="2"/>
  <c r="L462" i="2"/>
  <c r="E462" i="2"/>
  <c r="N461" i="2"/>
  <c r="D461" i="2"/>
  <c r="M461" i="2"/>
  <c r="L461" i="2"/>
  <c r="E461" i="2"/>
  <c r="N460" i="2"/>
  <c r="D460" i="2"/>
  <c r="M460" i="2"/>
  <c r="L460" i="2"/>
  <c r="E460" i="2"/>
  <c r="N459" i="2"/>
  <c r="D459" i="2"/>
  <c r="M459" i="2"/>
  <c r="L459" i="2"/>
  <c r="E459" i="2"/>
  <c r="N458" i="2"/>
  <c r="D458" i="2"/>
  <c r="M458" i="2"/>
  <c r="L458" i="2"/>
  <c r="E458" i="2"/>
  <c r="N457" i="2"/>
  <c r="D457" i="2"/>
  <c r="M457" i="2"/>
  <c r="L457" i="2"/>
  <c r="E457" i="2"/>
  <c r="N456" i="2"/>
  <c r="D456" i="2"/>
  <c r="M456" i="2"/>
  <c r="L456" i="2"/>
  <c r="E456" i="2"/>
  <c r="N455" i="2"/>
  <c r="D455" i="2"/>
  <c r="M455" i="2"/>
  <c r="L455" i="2"/>
  <c r="E455" i="2"/>
  <c r="N454" i="2"/>
  <c r="D454" i="2"/>
  <c r="M454" i="2"/>
  <c r="L454" i="2"/>
  <c r="E454" i="2"/>
  <c r="N453" i="2"/>
  <c r="D453" i="2"/>
  <c r="M453" i="2"/>
  <c r="L453" i="2"/>
  <c r="E453" i="2"/>
  <c r="N452" i="2"/>
  <c r="D452" i="2"/>
  <c r="M452" i="2"/>
  <c r="L452" i="2"/>
  <c r="E452" i="2"/>
  <c r="N451" i="2"/>
  <c r="D451" i="2"/>
  <c r="M451" i="2"/>
  <c r="L451" i="2"/>
  <c r="E451" i="2"/>
  <c r="N450" i="2"/>
  <c r="D450" i="2"/>
  <c r="M450" i="2"/>
  <c r="L450" i="2"/>
  <c r="E450" i="2"/>
  <c r="N449" i="2"/>
  <c r="D449" i="2"/>
  <c r="M449" i="2"/>
  <c r="L449" i="2"/>
  <c r="E449" i="2"/>
  <c r="N448" i="2"/>
  <c r="D448" i="2"/>
  <c r="M448" i="2"/>
  <c r="L448" i="2"/>
  <c r="E448" i="2"/>
  <c r="N447" i="2"/>
  <c r="D447" i="2"/>
  <c r="M447" i="2"/>
  <c r="L447" i="2"/>
  <c r="E447" i="2"/>
  <c r="N446" i="2"/>
  <c r="D446" i="2"/>
  <c r="M446" i="2"/>
  <c r="L446" i="2"/>
  <c r="E446" i="2"/>
  <c r="N445" i="2"/>
  <c r="D445" i="2"/>
  <c r="M445" i="2"/>
  <c r="L445" i="2"/>
  <c r="E445" i="2"/>
  <c r="N444" i="2"/>
  <c r="D444" i="2"/>
  <c r="M444" i="2"/>
  <c r="L444" i="2"/>
  <c r="E444" i="2"/>
  <c r="N443" i="2"/>
  <c r="D443" i="2"/>
  <c r="M443" i="2"/>
  <c r="L443" i="2"/>
  <c r="E443" i="2"/>
  <c r="N442" i="2"/>
  <c r="D442" i="2"/>
  <c r="M442" i="2"/>
  <c r="L442" i="2"/>
  <c r="E442" i="2"/>
  <c r="N441" i="2"/>
  <c r="D441" i="2"/>
  <c r="M441" i="2"/>
  <c r="L441" i="2"/>
  <c r="E441" i="2"/>
  <c r="N440" i="2"/>
  <c r="D440" i="2"/>
  <c r="M440" i="2"/>
  <c r="L440" i="2"/>
  <c r="E440" i="2"/>
  <c r="N439" i="2"/>
  <c r="D439" i="2"/>
  <c r="M439" i="2"/>
  <c r="L439" i="2"/>
  <c r="E439" i="2"/>
  <c r="N438" i="2"/>
  <c r="D438" i="2"/>
  <c r="M438" i="2"/>
  <c r="L438" i="2"/>
  <c r="E438" i="2"/>
  <c r="N437" i="2"/>
  <c r="D437" i="2"/>
  <c r="M437" i="2"/>
  <c r="L437" i="2"/>
  <c r="E437" i="2"/>
  <c r="N436" i="2"/>
  <c r="D436" i="2"/>
  <c r="M436" i="2"/>
  <c r="L436" i="2"/>
  <c r="E436" i="2"/>
  <c r="N435" i="2"/>
  <c r="D435" i="2"/>
  <c r="M435" i="2"/>
  <c r="L435" i="2"/>
  <c r="E435" i="2"/>
  <c r="N434" i="2"/>
  <c r="D434" i="2"/>
  <c r="M434" i="2"/>
  <c r="L434" i="2"/>
  <c r="E434" i="2"/>
  <c r="N433" i="2"/>
  <c r="D433" i="2"/>
  <c r="M433" i="2"/>
  <c r="L433" i="2"/>
  <c r="E433" i="2"/>
  <c r="N432" i="2"/>
  <c r="D432" i="2"/>
  <c r="M432" i="2"/>
  <c r="L432" i="2"/>
  <c r="E432" i="2"/>
  <c r="N431" i="2"/>
  <c r="D431" i="2"/>
  <c r="M431" i="2"/>
  <c r="L431" i="2"/>
  <c r="E431" i="2"/>
  <c r="N430" i="2"/>
  <c r="D430" i="2"/>
  <c r="M430" i="2"/>
  <c r="L430" i="2"/>
  <c r="E430" i="2"/>
  <c r="N429" i="2"/>
  <c r="D429" i="2"/>
  <c r="M429" i="2"/>
  <c r="L429" i="2"/>
  <c r="E429" i="2"/>
  <c r="N428" i="2"/>
  <c r="D428" i="2"/>
  <c r="M428" i="2"/>
  <c r="L428" i="2"/>
  <c r="E428" i="2"/>
  <c r="N427" i="2"/>
  <c r="D427" i="2"/>
  <c r="M427" i="2"/>
  <c r="L427" i="2"/>
  <c r="E427" i="2"/>
  <c r="N426" i="2"/>
  <c r="D426" i="2"/>
  <c r="M426" i="2"/>
  <c r="L426" i="2"/>
  <c r="E426" i="2"/>
  <c r="N425" i="2"/>
  <c r="D425" i="2"/>
  <c r="M425" i="2"/>
  <c r="L425" i="2"/>
  <c r="E425" i="2"/>
  <c r="N424" i="2"/>
  <c r="D424" i="2"/>
  <c r="M424" i="2"/>
  <c r="L424" i="2"/>
  <c r="E424" i="2"/>
  <c r="N423" i="2"/>
  <c r="D423" i="2"/>
  <c r="M423" i="2"/>
  <c r="L423" i="2"/>
  <c r="E423" i="2"/>
  <c r="N422" i="2"/>
  <c r="D422" i="2"/>
  <c r="M422" i="2"/>
  <c r="L422" i="2"/>
  <c r="E422" i="2"/>
  <c r="N421" i="2"/>
  <c r="D421" i="2"/>
  <c r="M421" i="2"/>
  <c r="L421" i="2"/>
  <c r="E421" i="2"/>
  <c r="N420" i="2"/>
  <c r="D420" i="2"/>
  <c r="M420" i="2"/>
  <c r="L420" i="2"/>
  <c r="E420" i="2"/>
  <c r="N419" i="2"/>
  <c r="D419" i="2"/>
  <c r="M419" i="2"/>
  <c r="L419" i="2"/>
  <c r="E419" i="2"/>
  <c r="N418" i="2"/>
  <c r="D418" i="2"/>
  <c r="M418" i="2"/>
  <c r="L418" i="2"/>
  <c r="E418" i="2"/>
  <c r="N417" i="2"/>
  <c r="D417" i="2"/>
  <c r="M417" i="2"/>
  <c r="L417" i="2"/>
  <c r="E417" i="2"/>
  <c r="N416" i="2"/>
  <c r="D416" i="2"/>
  <c r="M416" i="2"/>
  <c r="L416" i="2"/>
  <c r="E416" i="2"/>
  <c r="N415" i="2"/>
  <c r="D415" i="2"/>
  <c r="M415" i="2"/>
  <c r="L415" i="2"/>
  <c r="E415" i="2"/>
  <c r="N414" i="2"/>
  <c r="D414" i="2"/>
  <c r="M414" i="2"/>
  <c r="L414" i="2"/>
  <c r="E414" i="2"/>
  <c r="N413" i="2"/>
  <c r="D413" i="2"/>
  <c r="M413" i="2"/>
  <c r="L413" i="2"/>
  <c r="E413" i="2"/>
  <c r="N412" i="2"/>
  <c r="D412" i="2"/>
  <c r="M412" i="2"/>
  <c r="L412" i="2"/>
  <c r="E412" i="2"/>
  <c r="N411" i="2"/>
  <c r="D411" i="2"/>
  <c r="M411" i="2"/>
  <c r="L411" i="2"/>
  <c r="E411" i="2"/>
  <c r="N410" i="2"/>
  <c r="D410" i="2"/>
  <c r="M410" i="2"/>
  <c r="L410" i="2"/>
  <c r="E410" i="2"/>
  <c r="N409" i="2"/>
  <c r="D409" i="2"/>
  <c r="M409" i="2"/>
  <c r="L409" i="2"/>
  <c r="E409" i="2"/>
  <c r="N408" i="2"/>
  <c r="D408" i="2"/>
  <c r="M408" i="2"/>
  <c r="L408" i="2"/>
  <c r="E408" i="2"/>
  <c r="N407" i="2"/>
  <c r="D407" i="2"/>
  <c r="M407" i="2"/>
  <c r="L407" i="2"/>
  <c r="E407" i="2"/>
  <c r="N406" i="2"/>
  <c r="D406" i="2"/>
  <c r="M406" i="2"/>
  <c r="L406" i="2"/>
  <c r="E406" i="2"/>
  <c r="N405" i="2"/>
  <c r="D405" i="2"/>
  <c r="M405" i="2"/>
  <c r="L405" i="2"/>
  <c r="E405" i="2"/>
  <c r="N404" i="2"/>
  <c r="D404" i="2"/>
  <c r="M404" i="2"/>
  <c r="L404" i="2"/>
  <c r="E404" i="2"/>
  <c r="N403" i="2"/>
  <c r="D403" i="2"/>
  <c r="M403" i="2"/>
  <c r="L403" i="2"/>
  <c r="E403" i="2"/>
  <c r="N402" i="2"/>
  <c r="D402" i="2"/>
  <c r="M402" i="2"/>
  <c r="L402" i="2"/>
  <c r="E402" i="2"/>
  <c r="N401" i="2"/>
  <c r="D401" i="2"/>
  <c r="M401" i="2"/>
  <c r="L401" i="2"/>
  <c r="E401" i="2"/>
  <c r="N400" i="2"/>
  <c r="D400" i="2"/>
  <c r="M400" i="2"/>
  <c r="L400" i="2"/>
  <c r="E400" i="2"/>
  <c r="N399" i="2"/>
  <c r="D399" i="2"/>
  <c r="M399" i="2"/>
  <c r="L399" i="2"/>
  <c r="E399" i="2"/>
  <c r="N398" i="2"/>
  <c r="D398" i="2"/>
  <c r="M398" i="2"/>
  <c r="L398" i="2"/>
  <c r="E398" i="2"/>
  <c r="N397" i="2"/>
  <c r="D397" i="2"/>
  <c r="M397" i="2"/>
  <c r="L397" i="2"/>
  <c r="E397" i="2"/>
  <c r="N396" i="2"/>
  <c r="D396" i="2"/>
  <c r="M396" i="2"/>
  <c r="L396" i="2"/>
  <c r="E396" i="2"/>
  <c r="N395" i="2"/>
  <c r="D395" i="2"/>
  <c r="M395" i="2"/>
  <c r="L395" i="2"/>
  <c r="E395" i="2"/>
  <c r="N394" i="2"/>
  <c r="D394" i="2"/>
  <c r="M394" i="2"/>
  <c r="L394" i="2"/>
  <c r="E394" i="2"/>
  <c r="N393" i="2"/>
  <c r="D393" i="2"/>
  <c r="M393" i="2"/>
  <c r="L393" i="2"/>
  <c r="E393" i="2"/>
  <c r="N392" i="2"/>
  <c r="D392" i="2"/>
  <c r="M392" i="2"/>
  <c r="L392" i="2"/>
  <c r="E392" i="2"/>
  <c r="N391" i="2"/>
  <c r="D391" i="2"/>
  <c r="M391" i="2"/>
  <c r="L391" i="2"/>
  <c r="E391" i="2"/>
  <c r="N390" i="2"/>
  <c r="D390" i="2"/>
  <c r="M390" i="2"/>
  <c r="L390" i="2"/>
  <c r="E390" i="2"/>
  <c r="N389" i="2"/>
  <c r="D389" i="2"/>
  <c r="M389" i="2"/>
  <c r="L389" i="2"/>
  <c r="E389" i="2"/>
  <c r="N388" i="2"/>
  <c r="D388" i="2"/>
  <c r="M388" i="2"/>
  <c r="L388" i="2"/>
  <c r="E388" i="2"/>
  <c r="N387" i="2"/>
  <c r="D387" i="2"/>
  <c r="M387" i="2"/>
  <c r="L387" i="2"/>
  <c r="E387" i="2"/>
  <c r="N386" i="2"/>
  <c r="D386" i="2"/>
  <c r="M386" i="2"/>
  <c r="L386" i="2"/>
  <c r="E386" i="2"/>
  <c r="N385" i="2"/>
  <c r="D385" i="2"/>
  <c r="M385" i="2"/>
  <c r="L385" i="2"/>
  <c r="E385" i="2"/>
  <c r="N384" i="2"/>
  <c r="D384" i="2"/>
  <c r="M384" i="2"/>
  <c r="L384" i="2"/>
  <c r="E384" i="2"/>
  <c r="N383" i="2"/>
  <c r="D383" i="2"/>
  <c r="M383" i="2"/>
  <c r="L383" i="2"/>
  <c r="E383" i="2"/>
  <c r="N382" i="2"/>
  <c r="D382" i="2"/>
  <c r="M382" i="2"/>
  <c r="L382" i="2"/>
  <c r="E382" i="2"/>
  <c r="N381" i="2"/>
  <c r="D381" i="2"/>
  <c r="M381" i="2"/>
  <c r="L381" i="2"/>
  <c r="E381" i="2"/>
  <c r="N380" i="2"/>
  <c r="D380" i="2"/>
  <c r="M380" i="2"/>
  <c r="L380" i="2"/>
  <c r="E380" i="2"/>
  <c r="N379" i="2"/>
  <c r="D379" i="2"/>
  <c r="M379" i="2"/>
  <c r="L379" i="2"/>
  <c r="E379" i="2"/>
  <c r="N378" i="2"/>
  <c r="D378" i="2"/>
  <c r="M378" i="2"/>
  <c r="L378" i="2"/>
  <c r="E378" i="2"/>
  <c r="N377" i="2"/>
  <c r="D377" i="2"/>
  <c r="M377" i="2"/>
  <c r="L377" i="2"/>
  <c r="E377" i="2"/>
  <c r="N376" i="2"/>
  <c r="D376" i="2"/>
  <c r="M376" i="2"/>
  <c r="L376" i="2"/>
  <c r="E376" i="2"/>
  <c r="N375" i="2"/>
  <c r="D375" i="2"/>
  <c r="M375" i="2"/>
  <c r="L375" i="2"/>
  <c r="E375" i="2"/>
  <c r="N374" i="2"/>
  <c r="D374" i="2"/>
  <c r="M374" i="2"/>
  <c r="L374" i="2"/>
  <c r="E374" i="2"/>
  <c r="N373" i="2"/>
  <c r="D373" i="2"/>
  <c r="M373" i="2"/>
  <c r="L373" i="2"/>
  <c r="E373" i="2"/>
  <c r="N372" i="2"/>
  <c r="D372" i="2"/>
  <c r="M372" i="2"/>
  <c r="L372" i="2"/>
  <c r="E372" i="2"/>
  <c r="N371" i="2"/>
  <c r="D371" i="2"/>
  <c r="M371" i="2"/>
  <c r="L371" i="2"/>
  <c r="E371" i="2"/>
  <c r="N370" i="2"/>
  <c r="D370" i="2"/>
  <c r="M370" i="2"/>
  <c r="L370" i="2"/>
  <c r="E370" i="2"/>
  <c r="N369" i="2"/>
  <c r="D369" i="2"/>
  <c r="M369" i="2"/>
  <c r="L369" i="2"/>
  <c r="E369" i="2"/>
  <c r="N368" i="2"/>
  <c r="D368" i="2"/>
  <c r="M368" i="2"/>
  <c r="L368" i="2"/>
  <c r="E368" i="2"/>
  <c r="N367" i="2"/>
  <c r="D367" i="2"/>
  <c r="M367" i="2"/>
  <c r="L367" i="2"/>
  <c r="E367" i="2"/>
  <c r="N366" i="2"/>
  <c r="D366" i="2"/>
  <c r="M366" i="2"/>
  <c r="L366" i="2"/>
  <c r="E366" i="2"/>
  <c r="N365" i="2"/>
  <c r="D365" i="2"/>
  <c r="M365" i="2"/>
  <c r="L365" i="2"/>
  <c r="E365" i="2"/>
  <c r="N364" i="2"/>
  <c r="D364" i="2"/>
  <c r="M364" i="2"/>
  <c r="L364" i="2"/>
  <c r="E364" i="2"/>
  <c r="N363" i="2"/>
  <c r="D363" i="2"/>
  <c r="M363" i="2"/>
  <c r="L363" i="2"/>
  <c r="E363" i="2"/>
  <c r="N362" i="2"/>
  <c r="D362" i="2"/>
  <c r="M362" i="2"/>
  <c r="L362" i="2"/>
  <c r="E362" i="2"/>
  <c r="N361" i="2"/>
  <c r="D361" i="2"/>
  <c r="M361" i="2"/>
  <c r="L361" i="2"/>
  <c r="E361" i="2"/>
  <c r="N360" i="2"/>
  <c r="D360" i="2"/>
  <c r="M360" i="2"/>
  <c r="L360" i="2"/>
  <c r="E360" i="2"/>
  <c r="N359" i="2"/>
  <c r="D359" i="2"/>
  <c r="M359" i="2"/>
  <c r="L359" i="2"/>
  <c r="E359" i="2"/>
  <c r="N358" i="2"/>
  <c r="D358" i="2"/>
  <c r="M358" i="2"/>
  <c r="L358" i="2"/>
  <c r="E358" i="2"/>
  <c r="N357" i="2"/>
  <c r="D357" i="2"/>
  <c r="M357" i="2"/>
  <c r="L357" i="2"/>
  <c r="E357" i="2"/>
  <c r="N356" i="2"/>
  <c r="D356" i="2"/>
  <c r="M356" i="2"/>
  <c r="L356" i="2"/>
  <c r="E356" i="2"/>
  <c r="N355" i="2"/>
  <c r="D355" i="2"/>
  <c r="M355" i="2"/>
  <c r="L355" i="2"/>
  <c r="E355" i="2"/>
  <c r="N354" i="2"/>
  <c r="D354" i="2"/>
  <c r="M354" i="2"/>
  <c r="L354" i="2"/>
  <c r="E354" i="2"/>
  <c r="N353" i="2"/>
  <c r="D353" i="2"/>
  <c r="M353" i="2"/>
  <c r="L353" i="2"/>
  <c r="E353" i="2"/>
  <c r="N352" i="2"/>
  <c r="D352" i="2"/>
  <c r="M352" i="2"/>
  <c r="L352" i="2"/>
  <c r="E352" i="2"/>
  <c r="N351" i="2"/>
  <c r="D351" i="2"/>
  <c r="M351" i="2"/>
  <c r="L351" i="2"/>
  <c r="E351" i="2"/>
  <c r="N350" i="2"/>
  <c r="D350" i="2"/>
  <c r="M350" i="2"/>
  <c r="L350" i="2"/>
  <c r="E350" i="2"/>
  <c r="N349" i="2"/>
  <c r="D349" i="2"/>
  <c r="M349" i="2"/>
  <c r="L349" i="2"/>
  <c r="E349" i="2"/>
  <c r="N348" i="2"/>
  <c r="D348" i="2"/>
  <c r="M348" i="2"/>
  <c r="L348" i="2"/>
  <c r="E348" i="2"/>
  <c r="N347" i="2"/>
  <c r="D347" i="2"/>
  <c r="M347" i="2"/>
  <c r="L347" i="2"/>
  <c r="E347" i="2"/>
  <c r="N346" i="2"/>
  <c r="D346" i="2"/>
  <c r="M346" i="2"/>
  <c r="L346" i="2"/>
  <c r="E346" i="2"/>
  <c r="N345" i="2"/>
  <c r="D345" i="2"/>
  <c r="M345" i="2"/>
  <c r="L345" i="2"/>
  <c r="E345" i="2"/>
  <c r="N344" i="2"/>
  <c r="D344" i="2"/>
  <c r="M344" i="2"/>
  <c r="L344" i="2"/>
  <c r="E344" i="2"/>
  <c r="N343" i="2"/>
  <c r="D343" i="2"/>
  <c r="M343" i="2"/>
  <c r="L343" i="2"/>
  <c r="E343" i="2"/>
  <c r="N342" i="2"/>
  <c r="D342" i="2"/>
  <c r="M342" i="2"/>
  <c r="L342" i="2"/>
  <c r="E342" i="2"/>
  <c r="N341" i="2"/>
  <c r="D341" i="2"/>
  <c r="M341" i="2"/>
  <c r="L341" i="2"/>
  <c r="E341" i="2"/>
  <c r="N340" i="2"/>
  <c r="D340" i="2"/>
  <c r="M340" i="2"/>
  <c r="L340" i="2"/>
  <c r="E340" i="2"/>
  <c r="N339" i="2"/>
  <c r="D339" i="2"/>
  <c r="M339" i="2"/>
  <c r="L339" i="2"/>
  <c r="E339" i="2"/>
  <c r="N338" i="2"/>
  <c r="D338" i="2"/>
  <c r="M338" i="2"/>
  <c r="L338" i="2"/>
  <c r="E338" i="2"/>
  <c r="N337" i="2"/>
  <c r="D337" i="2"/>
  <c r="M337" i="2"/>
  <c r="L337" i="2"/>
  <c r="E337" i="2"/>
  <c r="N336" i="2"/>
  <c r="D336" i="2"/>
  <c r="M336" i="2"/>
  <c r="L336" i="2"/>
  <c r="E336" i="2"/>
  <c r="N335" i="2"/>
  <c r="D335" i="2"/>
  <c r="M335" i="2"/>
  <c r="L335" i="2"/>
  <c r="E335" i="2"/>
  <c r="N334" i="2"/>
  <c r="D334" i="2"/>
  <c r="M334" i="2"/>
  <c r="L334" i="2"/>
  <c r="E334" i="2"/>
  <c r="N333" i="2"/>
  <c r="D333" i="2"/>
  <c r="M333" i="2"/>
  <c r="L333" i="2"/>
  <c r="E333" i="2"/>
  <c r="N332" i="2"/>
  <c r="D332" i="2"/>
  <c r="M332" i="2"/>
  <c r="L332" i="2"/>
  <c r="E332" i="2"/>
  <c r="N331" i="2"/>
  <c r="D331" i="2"/>
  <c r="M331" i="2"/>
  <c r="L331" i="2"/>
  <c r="E331" i="2"/>
  <c r="N330" i="2"/>
  <c r="D330" i="2"/>
  <c r="M330" i="2"/>
  <c r="L330" i="2"/>
  <c r="E330" i="2"/>
  <c r="N329" i="2"/>
  <c r="D329" i="2"/>
  <c r="M329" i="2"/>
  <c r="L329" i="2"/>
  <c r="E329" i="2"/>
  <c r="N328" i="2"/>
  <c r="D328" i="2"/>
  <c r="M328" i="2"/>
  <c r="L328" i="2"/>
  <c r="E328" i="2"/>
  <c r="N327" i="2"/>
  <c r="D327" i="2"/>
  <c r="M327" i="2"/>
  <c r="L327" i="2"/>
  <c r="E327" i="2"/>
  <c r="N326" i="2"/>
  <c r="D326" i="2"/>
  <c r="M326" i="2"/>
  <c r="L326" i="2"/>
  <c r="E326" i="2"/>
  <c r="N325" i="2"/>
  <c r="D325" i="2"/>
  <c r="M325" i="2"/>
  <c r="L325" i="2"/>
  <c r="E325" i="2"/>
  <c r="N324" i="2"/>
  <c r="D324" i="2"/>
  <c r="M324" i="2"/>
  <c r="L324" i="2"/>
  <c r="E324" i="2"/>
  <c r="N323" i="2"/>
  <c r="D323" i="2"/>
  <c r="M323" i="2"/>
  <c r="L323" i="2"/>
  <c r="E323" i="2"/>
  <c r="N322" i="2"/>
  <c r="D322" i="2"/>
  <c r="M322" i="2"/>
  <c r="L322" i="2"/>
  <c r="E322" i="2"/>
  <c r="N321" i="2"/>
  <c r="D321" i="2"/>
  <c r="M321" i="2"/>
  <c r="L321" i="2"/>
  <c r="E321" i="2"/>
  <c r="N320" i="2"/>
  <c r="D320" i="2"/>
  <c r="M320" i="2"/>
  <c r="L320" i="2"/>
  <c r="E320" i="2"/>
  <c r="N319" i="2"/>
  <c r="D319" i="2"/>
  <c r="M319" i="2"/>
  <c r="L319" i="2"/>
  <c r="E319" i="2"/>
  <c r="N318" i="2"/>
  <c r="D318" i="2"/>
  <c r="M318" i="2"/>
  <c r="L318" i="2"/>
  <c r="E318" i="2"/>
  <c r="N317" i="2"/>
  <c r="D317" i="2"/>
  <c r="M317" i="2"/>
  <c r="L317" i="2"/>
  <c r="E317" i="2"/>
  <c r="N316" i="2"/>
  <c r="D316" i="2"/>
  <c r="M316" i="2"/>
  <c r="L316" i="2"/>
  <c r="E316" i="2"/>
  <c r="N315" i="2"/>
  <c r="D315" i="2"/>
  <c r="M315" i="2"/>
  <c r="L315" i="2"/>
  <c r="E315" i="2"/>
  <c r="N314" i="2"/>
  <c r="D314" i="2"/>
  <c r="M314" i="2"/>
  <c r="L314" i="2"/>
  <c r="E314" i="2"/>
  <c r="N313" i="2"/>
  <c r="D313" i="2"/>
  <c r="M313" i="2"/>
  <c r="L313" i="2"/>
  <c r="E313" i="2"/>
  <c r="N312" i="2"/>
  <c r="D312" i="2"/>
  <c r="M312" i="2"/>
  <c r="L312" i="2"/>
  <c r="E312" i="2"/>
  <c r="N311" i="2"/>
  <c r="D311" i="2"/>
  <c r="M311" i="2"/>
  <c r="L311" i="2"/>
  <c r="E311" i="2"/>
  <c r="N310" i="2"/>
  <c r="D310" i="2"/>
  <c r="M310" i="2"/>
  <c r="L310" i="2"/>
  <c r="E310" i="2"/>
  <c r="N309" i="2"/>
  <c r="D309" i="2"/>
  <c r="M309" i="2"/>
  <c r="L309" i="2"/>
  <c r="E309" i="2"/>
  <c r="N308" i="2"/>
  <c r="D308" i="2"/>
  <c r="M308" i="2"/>
  <c r="L308" i="2"/>
  <c r="E308" i="2"/>
  <c r="N307" i="2"/>
  <c r="D307" i="2"/>
  <c r="M307" i="2"/>
  <c r="L307" i="2"/>
  <c r="E307" i="2"/>
  <c r="N306" i="2"/>
  <c r="D306" i="2"/>
  <c r="M306" i="2"/>
  <c r="L306" i="2"/>
  <c r="E306" i="2"/>
  <c r="N305" i="2"/>
  <c r="D305" i="2"/>
  <c r="M305" i="2"/>
  <c r="L305" i="2"/>
  <c r="E305" i="2"/>
  <c r="N304" i="2"/>
  <c r="D304" i="2"/>
  <c r="M304" i="2"/>
  <c r="L304" i="2"/>
  <c r="E304" i="2"/>
  <c r="N303" i="2"/>
  <c r="D303" i="2"/>
  <c r="M303" i="2"/>
  <c r="L303" i="2"/>
  <c r="E303" i="2"/>
  <c r="N302" i="2"/>
  <c r="D302" i="2"/>
  <c r="M302" i="2"/>
  <c r="L302" i="2"/>
  <c r="E302" i="2"/>
  <c r="N301" i="2"/>
  <c r="D301" i="2"/>
  <c r="M301" i="2"/>
  <c r="L301" i="2"/>
  <c r="E301" i="2"/>
  <c r="N300" i="2"/>
  <c r="D300" i="2"/>
  <c r="M300" i="2"/>
  <c r="L300" i="2"/>
  <c r="E300" i="2"/>
  <c r="N299" i="2"/>
  <c r="D299" i="2"/>
  <c r="M299" i="2"/>
  <c r="L299" i="2"/>
  <c r="E299" i="2"/>
  <c r="N298" i="2"/>
  <c r="D298" i="2"/>
  <c r="M298" i="2"/>
  <c r="L298" i="2"/>
  <c r="E298" i="2"/>
  <c r="N297" i="2"/>
  <c r="D297" i="2"/>
  <c r="M297" i="2"/>
  <c r="L297" i="2"/>
  <c r="E297" i="2"/>
  <c r="N296" i="2"/>
  <c r="D296" i="2"/>
  <c r="M296" i="2"/>
  <c r="L296" i="2"/>
  <c r="E296" i="2"/>
  <c r="N295" i="2"/>
  <c r="D295" i="2"/>
  <c r="M295" i="2"/>
  <c r="L295" i="2"/>
  <c r="E295" i="2"/>
  <c r="N294" i="2"/>
  <c r="D294" i="2"/>
  <c r="M294" i="2"/>
  <c r="L294" i="2"/>
  <c r="E294" i="2"/>
  <c r="N293" i="2"/>
  <c r="D293" i="2"/>
  <c r="M293" i="2"/>
  <c r="L293" i="2"/>
  <c r="E293" i="2"/>
  <c r="N292" i="2"/>
  <c r="D292" i="2"/>
  <c r="M292" i="2"/>
  <c r="L292" i="2"/>
  <c r="E292" i="2"/>
  <c r="N291" i="2"/>
  <c r="D291" i="2"/>
  <c r="M291" i="2"/>
  <c r="L291" i="2"/>
  <c r="E291" i="2"/>
  <c r="N290" i="2"/>
  <c r="D290" i="2"/>
  <c r="M290" i="2"/>
  <c r="L290" i="2"/>
  <c r="E290" i="2"/>
  <c r="N289" i="2"/>
  <c r="D289" i="2"/>
  <c r="M289" i="2"/>
  <c r="L289" i="2"/>
  <c r="E289" i="2"/>
  <c r="N288" i="2"/>
  <c r="D288" i="2"/>
  <c r="M288" i="2"/>
  <c r="L288" i="2"/>
  <c r="E288" i="2"/>
  <c r="N287" i="2"/>
  <c r="D287" i="2"/>
  <c r="M287" i="2"/>
  <c r="L287" i="2"/>
  <c r="E287" i="2"/>
  <c r="N286" i="2"/>
  <c r="D286" i="2"/>
  <c r="M286" i="2"/>
  <c r="L286" i="2"/>
  <c r="E286" i="2"/>
  <c r="N285" i="2"/>
  <c r="D285" i="2"/>
  <c r="M285" i="2"/>
  <c r="L285" i="2"/>
  <c r="E285" i="2"/>
  <c r="N284" i="2"/>
  <c r="D284" i="2"/>
  <c r="M284" i="2"/>
  <c r="L284" i="2"/>
  <c r="E284" i="2"/>
  <c r="N283" i="2"/>
  <c r="D283" i="2"/>
  <c r="M283" i="2"/>
  <c r="L283" i="2"/>
  <c r="E283" i="2"/>
  <c r="N282" i="2"/>
  <c r="D282" i="2"/>
  <c r="M282" i="2"/>
  <c r="L282" i="2"/>
  <c r="E282" i="2"/>
  <c r="N281" i="2"/>
  <c r="D281" i="2"/>
  <c r="M281" i="2"/>
  <c r="L281" i="2"/>
  <c r="E281" i="2"/>
  <c r="N280" i="2"/>
  <c r="D280" i="2"/>
  <c r="M280" i="2"/>
  <c r="L280" i="2"/>
  <c r="E280" i="2"/>
  <c r="N279" i="2"/>
  <c r="D279" i="2"/>
  <c r="M279" i="2"/>
  <c r="L279" i="2"/>
  <c r="E279" i="2"/>
  <c r="N278" i="2"/>
  <c r="D278" i="2"/>
  <c r="M278" i="2"/>
  <c r="L278" i="2"/>
  <c r="E278" i="2"/>
  <c r="N277" i="2"/>
  <c r="D277" i="2"/>
  <c r="M277" i="2"/>
  <c r="L277" i="2"/>
  <c r="E277" i="2"/>
  <c r="N276" i="2"/>
  <c r="D276" i="2"/>
  <c r="M276" i="2"/>
  <c r="L276" i="2"/>
  <c r="E276" i="2"/>
  <c r="N275" i="2"/>
  <c r="D275" i="2"/>
  <c r="M275" i="2"/>
  <c r="L275" i="2"/>
  <c r="E275" i="2"/>
  <c r="N274" i="2"/>
  <c r="D274" i="2"/>
  <c r="M274" i="2"/>
  <c r="L274" i="2"/>
  <c r="E274" i="2"/>
  <c r="N273" i="2"/>
  <c r="D273" i="2"/>
  <c r="M273" i="2"/>
  <c r="L273" i="2"/>
  <c r="E273" i="2"/>
  <c r="N272" i="2"/>
  <c r="D272" i="2"/>
  <c r="M272" i="2"/>
  <c r="L272" i="2"/>
  <c r="E272" i="2"/>
  <c r="N271" i="2"/>
  <c r="D271" i="2"/>
  <c r="M271" i="2"/>
  <c r="L271" i="2"/>
  <c r="E271" i="2"/>
  <c r="N270" i="2"/>
  <c r="D270" i="2"/>
  <c r="M270" i="2"/>
  <c r="L270" i="2"/>
  <c r="E270" i="2"/>
  <c r="N269" i="2"/>
  <c r="D269" i="2"/>
  <c r="M269" i="2"/>
  <c r="L269" i="2"/>
  <c r="E269" i="2"/>
  <c r="N268" i="2"/>
  <c r="D268" i="2"/>
  <c r="M268" i="2"/>
  <c r="L268" i="2"/>
  <c r="E268" i="2"/>
  <c r="N267" i="2"/>
  <c r="D267" i="2"/>
  <c r="M267" i="2"/>
  <c r="L267" i="2"/>
  <c r="E267" i="2"/>
  <c r="N266" i="2"/>
  <c r="D266" i="2"/>
  <c r="M266" i="2"/>
  <c r="L266" i="2"/>
  <c r="E266" i="2"/>
  <c r="N265" i="2"/>
  <c r="D265" i="2"/>
  <c r="M265" i="2"/>
  <c r="L265" i="2"/>
  <c r="E265" i="2"/>
  <c r="N264" i="2"/>
  <c r="D264" i="2"/>
  <c r="M264" i="2"/>
  <c r="L264" i="2"/>
  <c r="E264" i="2"/>
  <c r="N263" i="2"/>
  <c r="D263" i="2"/>
  <c r="M263" i="2"/>
  <c r="L263" i="2"/>
  <c r="E263" i="2"/>
  <c r="N262" i="2"/>
  <c r="D262" i="2"/>
  <c r="M262" i="2"/>
  <c r="L262" i="2"/>
  <c r="E262" i="2"/>
  <c r="N261" i="2"/>
  <c r="D261" i="2"/>
  <c r="M261" i="2"/>
  <c r="L261" i="2"/>
  <c r="E261" i="2"/>
  <c r="N260" i="2"/>
  <c r="D260" i="2"/>
  <c r="M260" i="2"/>
  <c r="L260" i="2"/>
  <c r="E260" i="2"/>
  <c r="N259" i="2"/>
  <c r="D259" i="2"/>
  <c r="M259" i="2"/>
  <c r="L259" i="2"/>
  <c r="E259" i="2"/>
  <c r="N258" i="2"/>
  <c r="D258" i="2"/>
  <c r="M258" i="2"/>
  <c r="L258" i="2"/>
  <c r="E258" i="2"/>
  <c r="N257" i="2"/>
  <c r="D257" i="2"/>
  <c r="M257" i="2"/>
  <c r="L257" i="2"/>
  <c r="E257" i="2"/>
  <c r="N256" i="2"/>
  <c r="D256" i="2"/>
  <c r="M256" i="2"/>
  <c r="L256" i="2"/>
  <c r="E256" i="2"/>
  <c r="N255" i="2"/>
  <c r="D255" i="2"/>
  <c r="M255" i="2"/>
  <c r="L255" i="2"/>
  <c r="E255" i="2"/>
  <c r="N254" i="2"/>
  <c r="D254" i="2"/>
  <c r="M254" i="2"/>
  <c r="L254" i="2"/>
  <c r="E254" i="2"/>
  <c r="N253" i="2"/>
  <c r="D253" i="2"/>
  <c r="M253" i="2"/>
  <c r="L253" i="2"/>
  <c r="E253" i="2"/>
  <c r="N252" i="2"/>
  <c r="D252" i="2"/>
  <c r="M252" i="2"/>
  <c r="L252" i="2"/>
  <c r="E252" i="2"/>
  <c r="N251" i="2"/>
  <c r="D251" i="2"/>
  <c r="M251" i="2"/>
  <c r="L251" i="2"/>
  <c r="E251" i="2"/>
  <c r="N250" i="2"/>
  <c r="D250" i="2"/>
  <c r="M250" i="2"/>
  <c r="L250" i="2"/>
  <c r="E250" i="2"/>
  <c r="N249" i="2"/>
  <c r="D249" i="2"/>
  <c r="M249" i="2"/>
  <c r="L249" i="2"/>
  <c r="E249" i="2"/>
  <c r="N248" i="2"/>
  <c r="D248" i="2"/>
  <c r="M248" i="2"/>
  <c r="L248" i="2"/>
  <c r="E248" i="2"/>
  <c r="N247" i="2"/>
  <c r="D247" i="2"/>
  <c r="M247" i="2"/>
  <c r="L247" i="2"/>
  <c r="E247" i="2"/>
  <c r="N246" i="2"/>
  <c r="D246" i="2"/>
  <c r="M246" i="2"/>
  <c r="L246" i="2"/>
  <c r="E246" i="2"/>
  <c r="N245" i="2"/>
  <c r="D245" i="2"/>
  <c r="M245" i="2"/>
  <c r="L245" i="2"/>
  <c r="E245" i="2"/>
  <c r="N244" i="2"/>
  <c r="D244" i="2"/>
  <c r="M244" i="2"/>
  <c r="L244" i="2"/>
  <c r="E244" i="2"/>
  <c r="N243" i="2"/>
  <c r="D243" i="2"/>
  <c r="M243" i="2"/>
  <c r="L243" i="2"/>
  <c r="E243" i="2"/>
  <c r="N242" i="2"/>
  <c r="D242" i="2"/>
  <c r="M242" i="2"/>
  <c r="L242" i="2"/>
  <c r="E242" i="2"/>
  <c r="N241" i="2"/>
  <c r="D241" i="2"/>
  <c r="M241" i="2"/>
  <c r="L241" i="2"/>
  <c r="E241" i="2"/>
  <c r="N240" i="2"/>
  <c r="D240" i="2"/>
  <c r="M240" i="2"/>
  <c r="L240" i="2"/>
  <c r="E240" i="2"/>
  <c r="N239" i="2"/>
  <c r="D239" i="2"/>
  <c r="M239" i="2"/>
  <c r="L239" i="2"/>
  <c r="E239" i="2"/>
  <c r="N238" i="2"/>
  <c r="D238" i="2"/>
  <c r="M238" i="2"/>
  <c r="L238" i="2"/>
  <c r="E238" i="2"/>
  <c r="N237" i="2"/>
  <c r="D237" i="2"/>
  <c r="M237" i="2"/>
  <c r="L237" i="2"/>
  <c r="E237" i="2"/>
  <c r="N236" i="2"/>
  <c r="D236" i="2"/>
  <c r="M236" i="2"/>
  <c r="L236" i="2"/>
  <c r="E236" i="2"/>
  <c r="N235" i="2"/>
  <c r="D235" i="2"/>
  <c r="M235" i="2"/>
  <c r="L235" i="2"/>
  <c r="E235" i="2"/>
  <c r="N234" i="2"/>
  <c r="D234" i="2"/>
  <c r="M234" i="2"/>
  <c r="L234" i="2"/>
  <c r="E234" i="2"/>
  <c r="N233" i="2"/>
  <c r="D233" i="2"/>
  <c r="M233" i="2"/>
  <c r="L233" i="2"/>
  <c r="E233" i="2"/>
  <c r="N232" i="2"/>
  <c r="D232" i="2"/>
  <c r="M232" i="2"/>
  <c r="L232" i="2"/>
  <c r="E232" i="2"/>
  <c r="N231" i="2"/>
  <c r="D231" i="2"/>
  <c r="M231" i="2"/>
  <c r="L231" i="2"/>
  <c r="E231" i="2"/>
  <c r="N230" i="2"/>
  <c r="D230" i="2"/>
  <c r="M230" i="2"/>
  <c r="L230" i="2"/>
  <c r="E230" i="2"/>
  <c r="N229" i="2"/>
  <c r="D229" i="2"/>
  <c r="M229" i="2"/>
  <c r="L229" i="2"/>
  <c r="E229" i="2"/>
  <c r="N228" i="2"/>
  <c r="D228" i="2"/>
  <c r="M228" i="2"/>
  <c r="L228" i="2"/>
  <c r="E228" i="2"/>
  <c r="N227" i="2"/>
  <c r="D227" i="2"/>
  <c r="M227" i="2"/>
  <c r="L227" i="2"/>
  <c r="E227" i="2"/>
  <c r="N226" i="2"/>
  <c r="D226" i="2"/>
  <c r="M226" i="2"/>
  <c r="L226" i="2"/>
  <c r="E226" i="2"/>
  <c r="N225" i="2"/>
  <c r="D225" i="2"/>
  <c r="M225" i="2"/>
  <c r="L225" i="2"/>
  <c r="E225" i="2"/>
  <c r="N224" i="2"/>
  <c r="D224" i="2"/>
  <c r="M224" i="2"/>
  <c r="L224" i="2"/>
  <c r="E224" i="2"/>
  <c r="N223" i="2"/>
  <c r="D223" i="2"/>
  <c r="M223" i="2"/>
  <c r="L223" i="2"/>
  <c r="E223" i="2"/>
  <c r="N222" i="2"/>
  <c r="D222" i="2"/>
  <c r="M222" i="2"/>
  <c r="L222" i="2"/>
  <c r="E222" i="2"/>
  <c r="N221" i="2"/>
  <c r="D221" i="2"/>
  <c r="M221" i="2"/>
  <c r="L221" i="2"/>
  <c r="E221" i="2"/>
  <c r="N220" i="2"/>
  <c r="D220" i="2"/>
  <c r="M220" i="2"/>
  <c r="L220" i="2"/>
  <c r="E220" i="2"/>
  <c r="N219" i="2"/>
  <c r="D219" i="2"/>
  <c r="M219" i="2"/>
  <c r="L219" i="2"/>
  <c r="E219" i="2"/>
  <c r="N218" i="2"/>
  <c r="D218" i="2"/>
  <c r="M218" i="2"/>
  <c r="L218" i="2"/>
  <c r="E218" i="2"/>
  <c r="N217" i="2"/>
  <c r="D217" i="2"/>
  <c r="M217" i="2"/>
  <c r="L217" i="2"/>
  <c r="E217" i="2"/>
  <c r="N216" i="2"/>
  <c r="D216" i="2"/>
  <c r="M216" i="2"/>
  <c r="L216" i="2"/>
  <c r="E216" i="2"/>
  <c r="N215" i="2"/>
  <c r="D215" i="2"/>
  <c r="M215" i="2"/>
  <c r="L215" i="2"/>
  <c r="E215" i="2"/>
  <c r="N214" i="2"/>
  <c r="D214" i="2"/>
  <c r="M214" i="2"/>
  <c r="L214" i="2"/>
  <c r="E214" i="2"/>
  <c r="N213" i="2"/>
  <c r="D213" i="2"/>
  <c r="M213" i="2"/>
  <c r="L213" i="2"/>
  <c r="E213" i="2"/>
  <c r="N212" i="2"/>
  <c r="D212" i="2"/>
  <c r="M212" i="2"/>
  <c r="L212" i="2"/>
  <c r="E212" i="2"/>
  <c r="N211" i="2"/>
  <c r="D211" i="2"/>
  <c r="M211" i="2"/>
  <c r="L211" i="2"/>
  <c r="E211" i="2"/>
  <c r="N210" i="2"/>
  <c r="D210" i="2"/>
  <c r="M210" i="2"/>
  <c r="L210" i="2"/>
  <c r="E210" i="2"/>
  <c r="N209" i="2"/>
  <c r="D209" i="2"/>
  <c r="M209" i="2"/>
  <c r="L209" i="2"/>
  <c r="E209" i="2"/>
  <c r="N208" i="2"/>
  <c r="D208" i="2"/>
  <c r="M208" i="2"/>
  <c r="L208" i="2"/>
  <c r="E208" i="2"/>
  <c r="N207" i="2"/>
  <c r="D207" i="2"/>
  <c r="M207" i="2"/>
  <c r="L207" i="2"/>
  <c r="E207" i="2"/>
  <c r="N206" i="2"/>
  <c r="D206" i="2"/>
  <c r="M206" i="2"/>
  <c r="L206" i="2"/>
  <c r="E206" i="2"/>
  <c r="N205" i="2"/>
  <c r="D205" i="2"/>
  <c r="M205" i="2"/>
  <c r="L205" i="2"/>
  <c r="E205" i="2"/>
  <c r="N204" i="2"/>
  <c r="D204" i="2"/>
  <c r="M204" i="2"/>
  <c r="L204" i="2"/>
  <c r="E204" i="2"/>
  <c r="N203" i="2"/>
  <c r="D203" i="2"/>
  <c r="M203" i="2"/>
  <c r="L203" i="2"/>
  <c r="E203" i="2"/>
  <c r="N202" i="2"/>
  <c r="D202" i="2"/>
  <c r="M202" i="2"/>
  <c r="L202" i="2"/>
  <c r="E202" i="2"/>
  <c r="N201" i="2"/>
  <c r="D201" i="2"/>
  <c r="M201" i="2"/>
  <c r="L201" i="2"/>
  <c r="E201" i="2"/>
  <c r="N200" i="2"/>
  <c r="D200" i="2"/>
  <c r="M200" i="2"/>
  <c r="L200" i="2"/>
  <c r="E200" i="2"/>
  <c r="N199" i="2"/>
  <c r="D199" i="2"/>
  <c r="M199" i="2"/>
  <c r="L199" i="2"/>
  <c r="E199" i="2"/>
  <c r="N198" i="2"/>
  <c r="D198" i="2"/>
  <c r="M198" i="2"/>
  <c r="L198" i="2"/>
  <c r="E198" i="2"/>
  <c r="N197" i="2"/>
  <c r="D197" i="2"/>
  <c r="M197" i="2"/>
  <c r="L197" i="2"/>
  <c r="E197" i="2"/>
  <c r="N196" i="2"/>
  <c r="D196" i="2"/>
  <c r="M196" i="2"/>
  <c r="L196" i="2"/>
  <c r="E196" i="2"/>
  <c r="N195" i="2"/>
  <c r="D195" i="2"/>
  <c r="M195" i="2"/>
  <c r="L195" i="2"/>
  <c r="E195" i="2"/>
  <c r="N194" i="2"/>
  <c r="D194" i="2"/>
  <c r="M194" i="2"/>
  <c r="L194" i="2"/>
  <c r="E194" i="2"/>
  <c r="N193" i="2"/>
  <c r="D193" i="2"/>
  <c r="M193" i="2"/>
  <c r="L193" i="2"/>
  <c r="E193" i="2"/>
  <c r="N192" i="2"/>
  <c r="D192" i="2"/>
  <c r="M192" i="2"/>
  <c r="L192" i="2"/>
  <c r="E192" i="2"/>
  <c r="N191" i="2"/>
  <c r="D191" i="2"/>
  <c r="M191" i="2"/>
  <c r="L191" i="2"/>
  <c r="E191" i="2"/>
  <c r="N190" i="2"/>
  <c r="D190" i="2"/>
  <c r="M190" i="2"/>
  <c r="L190" i="2"/>
  <c r="E190" i="2"/>
  <c r="N189" i="2"/>
  <c r="D189" i="2"/>
  <c r="M189" i="2"/>
  <c r="L189" i="2"/>
  <c r="E189" i="2"/>
  <c r="N188" i="2"/>
  <c r="D188" i="2"/>
  <c r="M188" i="2"/>
  <c r="L188" i="2"/>
  <c r="E188" i="2"/>
  <c r="N187" i="2"/>
  <c r="D187" i="2"/>
  <c r="M187" i="2"/>
  <c r="L187" i="2"/>
  <c r="E187" i="2"/>
  <c r="N186" i="2"/>
  <c r="D186" i="2"/>
  <c r="M186" i="2"/>
  <c r="L186" i="2"/>
  <c r="E186" i="2"/>
  <c r="N185" i="2"/>
  <c r="D185" i="2"/>
  <c r="M185" i="2"/>
  <c r="L185" i="2"/>
  <c r="E185" i="2"/>
  <c r="N184" i="2"/>
  <c r="D184" i="2"/>
  <c r="M184" i="2"/>
  <c r="L184" i="2"/>
  <c r="E184" i="2"/>
  <c r="N183" i="2"/>
  <c r="D183" i="2"/>
  <c r="M183" i="2"/>
  <c r="L183" i="2"/>
  <c r="E183" i="2"/>
  <c r="N182" i="2"/>
  <c r="D182" i="2"/>
  <c r="M182" i="2"/>
  <c r="L182" i="2"/>
  <c r="E182" i="2"/>
  <c r="N181" i="2"/>
  <c r="D181" i="2"/>
  <c r="M181" i="2"/>
  <c r="L181" i="2"/>
  <c r="E181" i="2"/>
  <c r="N180" i="2"/>
  <c r="D180" i="2"/>
  <c r="M180" i="2"/>
  <c r="L180" i="2"/>
  <c r="E180" i="2"/>
  <c r="N179" i="2"/>
  <c r="D179" i="2"/>
  <c r="M179" i="2"/>
  <c r="L179" i="2"/>
  <c r="E179" i="2"/>
  <c r="N178" i="2"/>
  <c r="D178" i="2"/>
  <c r="M178" i="2"/>
  <c r="L178" i="2"/>
  <c r="E178" i="2"/>
  <c r="N177" i="2"/>
  <c r="D177" i="2"/>
  <c r="M177" i="2"/>
  <c r="L177" i="2"/>
  <c r="E177" i="2"/>
  <c r="N176" i="2"/>
  <c r="D176" i="2"/>
  <c r="M176" i="2"/>
  <c r="L176" i="2"/>
  <c r="E176" i="2"/>
  <c r="N175" i="2"/>
  <c r="D175" i="2"/>
  <c r="M175" i="2"/>
  <c r="L175" i="2"/>
  <c r="E175" i="2"/>
  <c r="N174" i="2"/>
  <c r="D174" i="2"/>
  <c r="M174" i="2"/>
  <c r="L174" i="2"/>
  <c r="E174" i="2"/>
  <c r="N173" i="2"/>
  <c r="D173" i="2"/>
  <c r="M173" i="2"/>
  <c r="L173" i="2"/>
  <c r="E173" i="2"/>
  <c r="N172" i="2"/>
  <c r="D172" i="2"/>
  <c r="M172" i="2"/>
  <c r="L172" i="2"/>
  <c r="E172" i="2"/>
  <c r="N171" i="2"/>
  <c r="D171" i="2"/>
  <c r="M171" i="2"/>
  <c r="L171" i="2"/>
  <c r="E171" i="2"/>
  <c r="N170" i="2"/>
  <c r="D170" i="2"/>
  <c r="M170" i="2"/>
  <c r="L170" i="2"/>
  <c r="E170" i="2"/>
  <c r="N169" i="2"/>
  <c r="D169" i="2"/>
  <c r="M169" i="2"/>
  <c r="L169" i="2"/>
  <c r="E169" i="2"/>
  <c r="N168" i="2"/>
  <c r="D168" i="2"/>
  <c r="M168" i="2"/>
  <c r="L168" i="2"/>
  <c r="E168" i="2"/>
  <c r="N167" i="2"/>
  <c r="D167" i="2"/>
  <c r="M167" i="2"/>
  <c r="L167" i="2"/>
  <c r="E167" i="2"/>
  <c r="N166" i="2"/>
  <c r="D166" i="2"/>
  <c r="M166" i="2"/>
  <c r="L166" i="2"/>
  <c r="E166" i="2"/>
  <c r="N165" i="2"/>
  <c r="D165" i="2"/>
  <c r="M165" i="2"/>
  <c r="L165" i="2"/>
  <c r="E165" i="2"/>
  <c r="N164" i="2"/>
  <c r="D164" i="2"/>
  <c r="M164" i="2"/>
  <c r="L164" i="2"/>
  <c r="E164" i="2"/>
  <c r="N163" i="2"/>
  <c r="D163" i="2"/>
  <c r="M163" i="2"/>
  <c r="L163" i="2"/>
  <c r="E163" i="2"/>
  <c r="N162" i="2"/>
  <c r="D162" i="2"/>
  <c r="M162" i="2"/>
  <c r="L162" i="2"/>
  <c r="E162" i="2"/>
  <c r="N161" i="2"/>
  <c r="D161" i="2"/>
  <c r="M161" i="2"/>
  <c r="L161" i="2"/>
  <c r="E161" i="2"/>
  <c r="N160" i="2"/>
  <c r="D160" i="2"/>
  <c r="M160" i="2"/>
  <c r="L160" i="2"/>
  <c r="E160" i="2"/>
  <c r="N159" i="2"/>
  <c r="D159" i="2"/>
  <c r="M159" i="2"/>
  <c r="L159" i="2"/>
  <c r="E159" i="2"/>
  <c r="N158" i="2"/>
  <c r="D158" i="2"/>
  <c r="M158" i="2"/>
  <c r="L158" i="2"/>
  <c r="E158" i="2"/>
  <c r="N157" i="2"/>
  <c r="D157" i="2"/>
  <c r="M157" i="2"/>
  <c r="L157" i="2"/>
  <c r="E157" i="2"/>
  <c r="N156" i="2"/>
  <c r="D156" i="2"/>
  <c r="M156" i="2"/>
  <c r="L156" i="2"/>
  <c r="E156" i="2"/>
  <c r="N155" i="2"/>
  <c r="D155" i="2"/>
  <c r="M155" i="2"/>
  <c r="L155" i="2"/>
  <c r="E155" i="2"/>
  <c r="N154" i="2"/>
  <c r="D154" i="2"/>
  <c r="M154" i="2"/>
  <c r="L154" i="2"/>
  <c r="E154" i="2"/>
  <c r="N153" i="2"/>
  <c r="D153" i="2"/>
  <c r="M153" i="2"/>
  <c r="L153" i="2"/>
  <c r="E153" i="2"/>
  <c r="N152" i="2"/>
  <c r="D152" i="2"/>
  <c r="M152" i="2"/>
  <c r="L152" i="2"/>
  <c r="E152" i="2"/>
  <c r="N151" i="2"/>
  <c r="D151" i="2"/>
  <c r="M151" i="2"/>
  <c r="L151" i="2"/>
  <c r="E151" i="2"/>
  <c r="N150" i="2"/>
  <c r="D150" i="2"/>
  <c r="M150" i="2"/>
  <c r="L150" i="2"/>
  <c r="E150" i="2"/>
  <c r="N149" i="2"/>
  <c r="D149" i="2"/>
  <c r="M149" i="2"/>
  <c r="L149" i="2"/>
  <c r="E149" i="2"/>
  <c r="N148" i="2"/>
  <c r="D148" i="2"/>
  <c r="M148" i="2"/>
  <c r="L148" i="2"/>
  <c r="E148" i="2"/>
  <c r="N147" i="2"/>
  <c r="D147" i="2"/>
  <c r="M147" i="2"/>
  <c r="L147" i="2"/>
  <c r="E147" i="2"/>
  <c r="N146" i="2"/>
  <c r="D146" i="2"/>
  <c r="M146" i="2"/>
  <c r="L146" i="2"/>
  <c r="E146" i="2"/>
  <c r="N145" i="2"/>
  <c r="D145" i="2"/>
  <c r="M145" i="2"/>
  <c r="L145" i="2"/>
  <c r="E145" i="2"/>
  <c r="N144" i="2"/>
  <c r="D144" i="2"/>
  <c r="M144" i="2"/>
  <c r="L144" i="2"/>
  <c r="E144" i="2"/>
  <c r="N143" i="2"/>
  <c r="D143" i="2"/>
  <c r="M143" i="2"/>
  <c r="L143" i="2"/>
  <c r="E143" i="2"/>
  <c r="N142" i="2"/>
  <c r="D142" i="2"/>
  <c r="M142" i="2"/>
  <c r="L142" i="2"/>
  <c r="E142" i="2"/>
  <c r="N141" i="2"/>
  <c r="D141" i="2"/>
  <c r="M141" i="2"/>
  <c r="L141" i="2"/>
  <c r="E141" i="2"/>
  <c r="N140" i="2"/>
  <c r="D140" i="2"/>
  <c r="M140" i="2"/>
  <c r="L140" i="2"/>
  <c r="E140" i="2"/>
  <c r="N139" i="2"/>
  <c r="D139" i="2"/>
  <c r="M139" i="2"/>
  <c r="L139" i="2"/>
  <c r="E139" i="2"/>
  <c r="N138" i="2"/>
  <c r="D138" i="2"/>
  <c r="M138" i="2"/>
  <c r="L138" i="2"/>
  <c r="E138" i="2"/>
  <c r="N137" i="2"/>
  <c r="D137" i="2"/>
  <c r="M137" i="2"/>
  <c r="L137" i="2"/>
  <c r="E137" i="2"/>
  <c r="N136" i="2"/>
  <c r="D136" i="2"/>
  <c r="M136" i="2"/>
  <c r="L136" i="2"/>
  <c r="E136" i="2"/>
  <c r="N135" i="2"/>
  <c r="D135" i="2"/>
  <c r="M135" i="2"/>
  <c r="L135" i="2"/>
  <c r="E135" i="2"/>
  <c r="N134" i="2"/>
  <c r="D134" i="2"/>
  <c r="M134" i="2"/>
  <c r="L134" i="2"/>
  <c r="E134" i="2"/>
  <c r="N133" i="2"/>
  <c r="D133" i="2"/>
  <c r="M133" i="2"/>
  <c r="L133" i="2"/>
  <c r="E133" i="2"/>
  <c r="N132" i="2"/>
  <c r="D132" i="2"/>
  <c r="M132" i="2"/>
  <c r="L132" i="2"/>
  <c r="E132" i="2"/>
  <c r="N131" i="2"/>
  <c r="D131" i="2"/>
  <c r="M131" i="2"/>
  <c r="L131" i="2"/>
  <c r="E131" i="2"/>
  <c r="N130" i="2"/>
  <c r="D130" i="2"/>
  <c r="M130" i="2"/>
  <c r="L130" i="2"/>
  <c r="E130" i="2"/>
  <c r="N129" i="2"/>
  <c r="D129" i="2"/>
  <c r="M129" i="2"/>
  <c r="L129" i="2"/>
  <c r="E129" i="2"/>
  <c r="N128" i="2"/>
  <c r="D128" i="2"/>
  <c r="M128" i="2"/>
  <c r="L128" i="2"/>
  <c r="E128" i="2"/>
  <c r="N127" i="2"/>
  <c r="D127" i="2"/>
  <c r="M127" i="2"/>
  <c r="L127" i="2"/>
  <c r="E127" i="2"/>
  <c r="N126" i="2"/>
  <c r="D126" i="2"/>
  <c r="M126" i="2"/>
  <c r="L126" i="2"/>
  <c r="E126" i="2"/>
  <c r="N125" i="2"/>
  <c r="D125" i="2"/>
  <c r="M125" i="2"/>
  <c r="L125" i="2"/>
  <c r="E125" i="2"/>
  <c r="N124" i="2"/>
  <c r="D124" i="2"/>
  <c r="M124" i="2"/>
  <c r="L124" i="2"/>
  <c r="E124" i="2"/>
  <c r="N123" i="2"/>
  <c r="D123" i="2"/>
  <c r="M123" i="2"/>
  <c r="L123" i="2"/>
  <c r="E123" i="2"/>
  <c r="N122" i="2"/>
  <c r="D122" i="2"/>
  <c r="M122" i="2"/>
  <c r="L122" i="2"/>
  <c r="E122" i="2"/>
  <c r="N121" i="2"/>
  <c r="D121" i="2"/>
  <c r="M121" i="2"/>
  <c r="L121" i="2"/>
  <c r="E121" i="2"/>
  <c r="N120" i="2"/>
  <c r="D120" i="2"/>
  <c r="M120" i="2"/>
  <c r="L120" i="2"/>
  <c r="E120" i="2"/>
  <c r="N119" i="2"/>
  <c r="D119" i="2"/>
  <c r="M119" i="2"/>
  <c r="L119" i="2"/>
  <c r="E119" i="2"/>
  <c r="N118" i="2"/>
  <c r="D118" i="2"/>
  <c r="M118" i="2"/>
  <c r="L118" i="2"/>
  <c r="E118" i="2"/>
  <c r="N117" i="2"/>
  <c r="D117" i="2"/>
  <c r="M117" i="2"/>
  <c r="L117" i="2"/>
  <c r="E117" i="2"/>
  <c r="N116" i="2"/>
  <c r="D116" i="2"/>
  <c r="M116" i="2"/>
  <c r="L116" i="2"/>
  <c r="E116" i="2"/>
  <c r="N115" i="2"/>
  <c r="D115" i="2"/>
  <c r="M115" i="2"/>
  <c r="L115" i="2"/>
  <c r="E115" i="2"/>
  <c r="N114" i="2"/>
  <c r="D114" i="2"/>
  <c r="M114" i="2"/>
  <c r="L114" i="2"/>
  <c r="E114" i="2"/>
  <c r="N113" i="2"/>
  <c r="D113" i="2"/>
  <c r="M113" i="2"/>
  <c r="L113" i="2"/>
  <c r="E113" i="2"/>
  <c r="N112" i="2"/>
  <c r="D112" i="2"/>
  <c r="M112" i="2"/>
  <c r="L112" i="2"/>
  <c r="E112" i="2"/>
  <c r="N111" i="2"/>
  <c r="D111" i="2"/>
  <c r="M111" i="2"/>
  <c r="L111" i="2"/>
  <c r="E111" i="2"/>
  <c r="N110" i="2"/>
  <c r="D110" i="2"/>
  <c r="M110" i="2"/>
  <c r="L110" i="2"/>
  <c r="E110" i="2"/>
  <c r="N109" i="2"/>
  <c r="D109" i="2"/>
  <c r="M109" i="2"/>
  <c r="L109" i="2"/>
  <c r="E109" i="2"/>
  <c r="N108" i="2"/>
  <c r="D108" i="2"/>
  <c r="M108" i="2"/>
  <c r="L108" i="2"/>
  <c r="E108" i="2"/>
  <c r="N107" i="2"/>
  <c r="D107" i="2"/>
  <c r="M107" i="2"/>
  <c r="L107" i="2"/>
  <c r="E107" i="2"/>
  <c r="N106" i="2"/>
  <c r="D106" i="2"/>
  <c r="M106" i="2"/>
  <c r="L106" i="2"/>
  <c r="E106" i="2"/>
  <c r="N105" i="2"/>
  <c r="D105" i="2"/>
  <c r="M105" i="2"/>
  <c r="L105" i="2"/>
  <c r="E105" i="2"/>
  <c r="N104" i="2"/>
  <c r="D104" i="2"/>
  <c r="M104" i="2"/>
  <c r="L104" i="2"/>
  <c r="E104" i="2"/>
  <c r="N103" i="2"/>
  <c r="D103" i="2"/>
  <c r="M103" i="2"/>
  <c r="L103" i="2"/>
  <c r="E103" i="2"/>
  <c r="N102" i="2"/>
  <c r="D102" i="2"/>
  <c r="M102" i="2"/>
  <c r="L102" i="2"/>
  <c r="E102" i="2"/>
  <c r="N101" i="2"/>
  <c r="D101" i="2"/>
  <c r="M101" i="2"/>
  <c r="L101" i="2"/>
  <c r="E101" i="2"/>
  <c r="N100" i="2"/>
  <c r="D100" i="2"/>
  <c r="M100" i="2"/>
  <c r="L100" i="2"/>
  <c r="E100" i="2"/>
  <c r="N99" i="2"/>
  <c r="D99" i="2"/>
  <c r="M99" i="2"/>
  <c r="L99" i="2"/>
  <c r="E99" i="2"/>
  <c r="N98" i="2"/>
  <c r="D98" i="2"/>
  <c r="M98" i="2"/>
  <c r="L98" i="2"/>
  <c r="E98" i="2"/>
  <c r="N97" i="2"/>
  <c r="D97" i="2"/>
  <c r="M97" i="2"/>
  <c r="L97" i="2"/>
  <c r="E97" i="2"/>
  <c r="N96" i="2"/>
  <c r="D96" i="2"/>
  <c r="M96" i="2"/>
  <c r="L96" i="2"/>
  <c r="E96" i="2"/>
  <c r="N95" i="2"/>
  <c r="D95" i="2"/>
  <c r="M95" i="2"/>
  <c r="L95" i="2"/>
  <c r="E95" i="2"/>
  <c r="N94" i="2"/>
  <c r="D94" i="2"/>
  <c r="M94" i="2"/>
  <c r="L94" i="2"/>
  <c r="E94" i="2"/>
  <c r="N93" i="2"/>
  <c r="D93" i="2"/>
  <c r="M93" i="2"/>
  <c r="L93" i="2"/>
  <c r="E93" i="2"/>
  <c r="N92" i="2"/>
  <c r="D92" i="2"/>
  <c r="M92" i="2"/>
  <c r="L92" i="2"/>
  <c r="E92" i="2"/>
  <c r="N91" i="2"/>
  <c r="D91" i="2"/>
  <c r="M91" i="2"/>
  <c r="L91" i="2"/>
  <c r="E91" i="2"/>
  <c r="N90" i="2"/>
  <c r="D90" i="2"/>
  <c r="M90" i="2"/>
  <c r="L90" i="2"/>
  <c r="E90" i="2"/>
  <c r="N89" i="2"/>
  <c r="D89" i="2"/>
  <c r="M89" i="2"/>
  <c r="L89" i="2"/>
  <c r="E89" i="2"/>
  <c r="N88" i="2"/>
  <c r="D88" i="2"/>
  <c r="M88" i="2"/>
  <c r="L88" i="2"/>
  <c r="E88" i="2"/>
  <c r="N87" i="2"/>
  <c r="D87" i="2"/>
  <c r="M87" i="2"/>
  <c r="L87" i="2"/>
  <c r="E87" i="2"/>
  <c r="N86" i="2"/>
  <c r="D86" i="2"/>
  <c r="M86" i="2"/>
  <c r="L86" i="2"/>
  <c r="E86" i="2"/>
  <c r="N85" i="2"/>
  <c r="D85" i="2"/>
  <c r="M85" i="2"/>
  <c r="L85" i="2"/>
  <c r="E85" i="2"/>
  <c r="N84" i="2"/>
  <c r="D84" i="2"/>
  <c r="M84" i="2"/>
  <c r="L84" i="2"/>
  <c r="E84" i="2"/>
  <c r="N83" i="2"/>
  <c r="D83" i="2"/>
  <c r="M83" i="2"/>
  <c r="L83" i="2"/>
  <c r="E83" i="2"/>
  <c r="N82" i="2"/>
  <c r="D82" i="2"/>
  <c r="M82" i="2"/>
  <c r="L82" i="2"/>
  <c r="E82" i="2"/>
  <c r="N81" i="2"/>
  <c r="D81" i="2"/>
  <c r="M81" i="2"/>
  <c r="L81" i="2"/>
  <c r="E81" i="2"/>
  <c r="N80" i="2"/>
  <c r="D80" i="2"/>
  <c r="M80" i="2"/>
  <c r="L80" i="2"/>
  <c r="E80" i="2"/>
  <c r="N79" i="2"/>
  <c r="D79" i="2"/>
  <c r="M79" i="2"/>
  <c r="L79" i="2"/>
  <c r="E79" i="2"/>
  <c r="N78" i="2"/>
  <c r="D78" i="2"/>
  <c r="M78" i="2"/>
  <c r="L78" i="2"/>
  <c r="E78" i="2"/>
  <c r="N77" i="2"/>
  <c r="D77" i="2"/>
  <c r="M77" i="2"/>
  <c r="L77" i="2"/>
  <c r="E77" i="2"/>
  <c r="N76" i="2"/>
  <c r="D76" i="2"/>
  <c r="M76" i="2"/>
  <c r="L76" i="2"/>
  <c r="E76" i="2"/>
  <c r="N75" i="2"/>
  <c r="D75" i="2"/>
  <c r="M75" i="2"/>
  <c r="L75" i="2"/>
  <c r="E75" i="2"/>
  <c r="N74" i="2"/>
  <c r="D74" i="2"/>
  <c r="M74" i="2"/>
  <c r="L74" i="2"/>
  <c r="E74" i="2"/>
  <c r="N73" i="2"/>
  <c r="D73" i="2"/>
  <c r="M73" i="2"/>
  <c r="L73" i="2"/>
  <c r="E73" i="2"/>
  <c r="N72" i="2"/>
  <c r="D72" i="2"/>
  <c r="M72" i="2"/>
  <c r="L72" i="2"/>
  <c r="E72" i="2"/>
  <c r="N71" i="2"/>
  <c r="D71" i="2"/>
  <c r="M71" i="2"/>
  <c r="L71" i="2"/>
  <c r="E71" i="2"/>
  <c r="N70" i="2"/>
  <c r="D70" i="2"/>
  <c r="M70" i="2"/>
  <c r="L70" i="2"/>
  <c r="E70" i="2"/>
  <c r="N69" i="2"/>
  <c r="D69" i="2"/>
  <c r="M69" i="2"/>
  <c r="L69" i="2"/>
  <c r="E69" i="2"/>
  <c r="N68" i="2"/>
  <c r="D68" i="2"/>
  <c r="M68" i="2"/>
  <c r="L68" i="2"/>
  <c r="E68" i="2"/>
  <c r="N67" i="2"/>
  <c r="D67" i="2"/>
  <c r="M67" i="2"/>
  <c r="L67" i="2"/>
  <c r="E67" i="2"/>
  <c r="N66" i="2"/>
  <c r="D66" i="2"/>
  <c r="M66" i="2"/>
  <c r="L66" i="2"/>
  <c r="E66" i="2"/>
  <c r="N65" i="2"/>
  <c r="D65" i="2"/>
  <c r="M65" i="2"/>
  <c r="L65" i="2"/>
  <c r="E65" i="2"/>
  <c r="N64" i="2"/>
  <c r="D64" i="2"/>
  <c r="M64" i="2"/>
  <c r="L64" i="2"/>
  <c r="E64" i="2"/>
  <c r="N63" i="2"/>
  <c r="D63" i="2"/>
  <c r="M63" i="2"/>
  <c r="L63" i="2"/>
  <c r="E63" i="2"/>
  <c r="N62" i="2"/>
  <c r="D62" i="2"/>
  <c r="M62" i="2"/>
  <c r="L62" i="2"/>
  <c r="E62" i="2"/>
  <c r="N61" i="2"/>
  <c r="D61" i="2"/>
  <c r="M61" i="2"/>
  <c r="L61" i="2"/>
  <c r="E61" i="2"/>
  <c r="N60" i="2"/>
  <c r="D60" i="2"/>
  <c r="M60" i="2"/>
  <c r="L60" i="2"/>
  <c r="E60" i="2"/>
  <c r="N59" i="2"/>
  <c r="D59" i="2"/>
  <c r="M59" i="2"/>
  <c r="L59" i="2"/>
  <c r="E59" i="2"/>
  <c r="N58" i="2"/>
  <c r="D58" i="2"/>
  <c r="M58" i="2"/>
  <c r="L58" i="2"/>
  <c r="E58" i="2"/>
  <c r="N57" i="2"/>
  <c r="D57" i="2"/>
  <c r="M57" i="2"/>
  <c r="L57" i="2"/>
  <c r="E57" i="2"/>
  <c r="N56" i="2"/>
  <c r="D56" i="2"/>
  <c r="M56" i="2"/>
  <c r="L56" i="2"/>
  <c r="E56" i="2"/>
  <c r="N55" i="2"/>
  <c r="D55" i="2"/>
  <c r="M55" i="2"/>
  <c r="L55" i="2"/>
  <c r="E55" i="2"/>
  <c r="N54" i="2"/>
  <c r="D54" i="2"/>
  <c r="M54" i="2"/>
  <c r="L54" i="2"/>
  <c r="E54" i="2"/>
  <c r="N53" i="2"/>
  <c r="D53" i="2"/>
  <c r="M53" i="2"/>
  <c r="L53" i="2"/>
  <c r="E53" i="2"/>
  <c r="N52" i="2"/>
  <c r="D52" i="2"/>
  <c r="M52" i="2"/>
  <c r="L52" i="2"/>
  <c r="E52" i="2"/>
  <c r="N51" i="2"/>
  <c r="D51" i="2"/>
  <c r="M51" i="2"/>
  <c r="L51" i="2"/>
  <c r="E51" i="2"/>
  <c r="N50" i="2"/>
  <c r="D50" i="2"/>
  <c r="M50" i="2"/>
  <c r="L50" i="2"/>
  <c r="E50" i="2"/>
  <c r="N49" i="2"/>
  <c r="D49" i="2"/>
  <c r="M49" i="2"/>
  <c r="L49" i="2"/>
  <c r="E49" i="2"/>
  <c r="N48" i="2"/>
  <c r="D48" i="2"/>
  <c r="M48" i="2"/>
  <c r="L48" i="2"/>
  <c r="E48" i="2"/>
  <c r="N47" i="2"/>
  <c r="D47" i="2"/>
  <c r="M47" i="2"/>
  <c r="L47" i="2"/>
  <c r="E47" i="2"/>
  <c r="N46" i="2"/>
  <c r="D46" i="2"/>
  <c r="M46" i="2"/>
  <c r="L46" i="2"/>
  <c r="E46" i="2"/>
  <c r="N45" i="2"/>
  <c r="D45" i="2"/>
  <c r="M45" i="2"/>
  <c r="L45" i="2"/>
  <c r="E45" i="2"/>
  <c r="N44" i="2"/>
  <c r="D44" i="2"/>
  <c r="M44" i="2"/>
  <c r="L44" i="2"/>
  <c r="E44" i="2"/>
  <c r="N43" i="2"/>
  <c r="D43" i="2"/>
  <c r="M43" i="2"/>
  <c r="L43" i="2"/>
  <c r="E43" i="2"/>
  <c r="N42" i="2"/>
  <c r="D42" i="2"/>
  <c r="M42" i="2"/>
  <c r="L42" i="2"/>
  <c r="E42" i="2"/>
  <c r="N41" i="2"/>
  <c r="D41" i="2"/>
  <c r="M41" i="2"/>
  <c r="L41" i="2"/>
  <c r="E41" i="2"/>
  <c r="N40" i="2"/>
  <c r="D40" i="2"/>
  <c r="M40" i="2"/>
  <c r="L40" i="2"/>
  <c r="E40" i="2"/>
  <c r="N39" i="2"/>
  <c r="D39" i="2"/>
  <c r="M39" i="2"/>
  <c r="L39" i="2"/>
  <c r="E39" i="2"/>
  <c r="N38" i="2"/>
  <c r="D38" i="2"/>
  <c r="M38" i="2"/>
  <c r="L38" i="2"/>
  <c r="E38" i="2"/>
  <c r="N37" i="2"/>
  <c r="D37" i="2"/>
  <c r="M37" i="2"/>
  <c r="L37" i="2"/>
  <c r="E37" i="2"/>
  <c r="N36" i="2"/>
  <c r="D36" i="2"/>
  <c r="M36" i="2"/>
  <c r="L36" i="2"/>
  <c r="E36" i="2"/>
  <c r="N35" i="2"/>
  <c r="D35" i="2"/>
  <c r="M35" i="2"/>
  <c r="L35" i="2"/>
  <c r="E35" i="2"/>
  <c r="N34" i="2"/>
  <c r="D34" i="2"/>
  <c r="M34" i="2"/>
  <c r="L34" i="2"/>
  <c r="E34" i="2"/>
  <c r="N33" i="2"/>
  <c r="D33" i="2"/>
  <c r="M33" i="2"/>
  <c r="L33" i="2"/>
  <c r="E33" i="2"/>
  <c r="N32" i="2"/>
  <c r="D32" i="2"/>
  <c r="M32" i="2"/>
  <c r="L32" i="2"/>
  <c r="E32" i="2"/>
  <c r="N31" i="2"/>
  <c r="D31" i="2"/>
  <c r="M31" i="2"/>
  <c r="L31" i="2"/>
  <c r="E31" i="2"/>
  <c r="N30" i="2"/>
  <c r="D30" i="2"/>
  <c r="M30" i="2"/>
  <c r="L30" i="2"/>
  <c r="E30" i="2"/>
  <c r="N29" i="2"/>
  <c r="D29" i="2"/>
  <c r="M29" i="2"/>
  <c r="L29" i="2"/>
  <c r="E29" i="2"/>
  <c r="N28" i="2"/>
  <c r="D28" i="2"/>
  <c r="M28" i="2"/>
  <c r="L28" i="2"/>
  <c r="E28" i="2"/>
  <c r="N27" i="2"/>
  <c r="D27" i="2"/>
  <c r="M27" i="2"/>
  <c r="L27" i="2"/>
  <c r="E27" i="2"/>
  <c r="N26" i="2"/>
  <c r="D26" i="2"/>
  <c r="M26" i="2"/>
  <c r="L26" i="2"/>
  <c r="E26" i="2"/>
  <c r="N25" i="2"/>
  <c r="D25" i="2"/>
  <c r="M25" i="2"/>
  <c r="L25" i="2"/>
  <c r="E25" i="2"/>
  <c r="N24" i="2"/>
  <c r="D24" i="2"/>
  <c r="M24" i="2"/>
  <c r="L24" i="2"/>
  <c r="E24" i="2"/>
  <c r="N23" i="2"/>
  <c r="D23" i="2"/>
  <c r="M23" i="2"/>
  <c r="L23" i="2"/>
  <c r="E23" i="2"/>
  <c r="N22" i="2"/>
  <c r="D22" i="2"/>
  <c r="M22" i="2"/>
  <c r="L22" i="2"/>
  <c r="E22" i="2"/>
  <c r="N21" i="2"/>
  <c r="D21" i="2"/>
  <c r="M21" i="2"/>
  <c r="L21" i="2"/>
  <c r="E21" i="2"/>
  <c r="N20" i="2"/>
  <c r="D20" i="2"/>
  <c r="M20" i="2"/>
  <c r="L20" i="2"/>
  <c r="E20" i="2"/>
  <c r="N19" i="2"/>
  <c r="D19" i="2"/>
  <c r="M19" i="2"/>
  <c r="L19" i="2"/>
  <c r="E19" i="2"/>
  <c r="N18" i="2"/>
  <c r="D18" i="2"/>
  <c r="M18" i="2"/>
  <c r="L18" i="2"/>
  <c r="E18" i="2"/>
  <c r="N17" i="2"/>
  <c r="D17" i="2"/>
  <c r="M17" i="2"/>
  <c r="L17" i="2"/>
  <c r="E17" i="2"/>
  <c r="N16" i="2"/>
  <c r="D16" i="2"/>
  <c r="M16" i="2"/>
  <c r="L16" i="2"/>
  <c r="E16" i="2"/>
  <c r="N15" i="2"/>
  <c r="D15" i="2"/>
  <c r="M15" i="2"/>
  <c r="L15" i="2"/>
  <c r="E15" i="2"/>
  <c r="N14" i="2"/>
  <c r="D14" i="2"/>
  <c r="M14" i="2"/>
  <c r="L14" i="2"/>
  <c r="E14" i="2"/>
  <c r="N13" i="2"/>
  <c r="D13" i="2"/>
  <c r="M13" i="2"/>
  <c r="L13" i="2"/>
  <c r="E13" i="2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X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W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S2" i="1"/>
  <c r="S3" i="1"/>
  <c r="S4" i="1"/>
  <c r="S5" i="1"/>
  <c r="S7" i="1"/>
  <c r="S8" i="1"/>
  <c r="S9" i="1"/>
  <c r="S10" i="1"/>
  <c r="S11" i="1"/>
  <c r="S12" i="1"/>
  <c r="S13" i="1"/>
  <c r="S14" i="1"/>
  <c r="S15" i="1"/>
  <c r="S16" i="1"/>
  <c r="S17" i="1"/>
  <c r="S18" i="1"/>
  <c r="S20" i="1"/>
  <c r="S21" i="1"/>
  <c r="S22" i="1"/>
  <c r="S23" i="1"/>
  <c r="S24" i="1"/>
  <c r="S25" i="1"/>
  <c r="S26" i="1"/>
  <c r="S27" i="1"/>
  <c r="S28" i="1"/>
  <c r="S29" i="1"/>
  <c r="S30" i="1"/>
  <c r="S32" i="1"/>
  <c r="S33" i="1"/>
  <c r="S34" i="1"/>
  <c r="S35" i="1"/>
  <c r="S36" i="1"/>
  <c r="S37" i="1"/>
  <c r="S38" i="1"/>
  <c r="S39" i="1"/>
  <c r="S40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7" i="1"/>
  <c r="S58" i="1"/>
  <c r="S59" i="1"/>
  <c r="S60" i="1"/>
  <c r="S61" i="1"/>
  <c r="S62" i="1"/>
  <c r="S65" i="1"/>
  <c r="S66" i="1"/>
  <c r="S67" i="1"/>
  <c r="S68" i="1"/>
  <c r="S69" i="1"/>
  <c r="S70" i="1"/>
  <c r="S71" i="1"/>
  <c r="S72" i="1"/>
  <c r="S74" i="1"/>
  <c r="S75" i="1"/>
  <c r="S76" i="1"/>
  <c r="S77" i="1"/>
  <c r="S78" i="1"/>
  <c r="S79" i="1"/>
  <c r="S80" i="1"/>
  <c r="S81" i="1"/>
  <c r="S82" i="1"/>
  <c r="S83" i="1"/>
  <c r="S84" i="1"/>
  <c r="S86" i="1"/>
  <c r="S87" i="1"/>
  <c r="S88" i="1"/>
  <c r="S89" i="1"/>
  <c r="S90" i="1"/>
  <c r="S91" i="1"/>
  <c r="S92" i="1"/>
  <c r="S93" i="1"/>
  <c r="S94" i="1"/>
  <c r="S95" i="1"/>
  <c r="S96" i="1"/>
  <c r="S97" i="1"/>
  <c r="S99" i="1"/>
  <c r="S100" i="1"/>
  <c r="S101" i="1"/>
  <c r="S102" i="1"/>
  <c r="S103" i="1"/>
  <c r="S104" i="1"/>
  <c r="S105" i="1"/>
  <c r="S107" i="1"/>
  <c r="S108" i="1"/>
  <c r="S109" i="1"/>
  <c r="S110" i="1"/>
  <c r="S111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5" i="1"/>
  <c r="S136" i="1"/>
  <c r="S137" i="1"/>
  <c r="S138" i="1"/>
  <c r="S139" i="1"/>
  <c r="S143" i="1"/>
  <c r="S144" i="1"/>
  <c r="S145" i="1"/>
  <c r="S150" i="1"/>
  <c r="S151" i="1"/>
  <c r="S152" i="1"/>
  <c r="S153" i="1"/>
  <c r="S154" i="1"/>
  <c r="S155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3" i="1"/>
  <c r="S174" i="1"/>
  <c r="S176" i="1"/>
  <c r="S177" i="1"/>
  <c r="S178" i="1"/>
  <c r="S179" i="1"/>
  <c r="S180" i="1"/>
  <c r="S181" i="1"/>
  <c r="S183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5" i="1"/>
  <c r="S206" i="1"/>
  <c r="S207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9" i="1"/>
  <c r="S230" i="1"/>
  <c r="S231" i="1"/>
  <c r="S232" i="1"/>
  <c r="S233" i="1"/>
  <c r="S235" i="1"/>
  <c r="S236" i="1"/>
  <c r="S237" i="1"/>
  <c r="S238" i="1"/>
  <c r="S239" i="1"/>
  <c r="S240" i="1"/>
  <c r="S241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8" i="1"/>
  <c r="S259" i="1"/>
  <c r="S261" i="1"/>
  <c r="S262" i="1"/>
  <c r="S263" i="1"/>
  <c r="S264" i="1"/>
  <c r="S266" i="1"/>
  <c r="S267" i="1"/>
  <c r="S268" i="1"/>
  <c r="S269" i="1"/>
  <c r="S270" i="1"/>
  <c r="S272" i="1"/>
  <c r="S273" i="1"/>
  <c r="S274" i="1"/>
  <c r="S275" i="1"/>
  <c r="S276" i="1"/>
  <c r="S277" i="1"/>
  <c r="S278" i="1"/>
  <c r="S279" i="1"/>
  <c r="S280" i="1"/>
  <c r="S282" i="1"/>
  <c r="S283" i="1"/>
  <c r="S284" i="1"/>
  <c r="S285" i="1"/>
  <c r="S288" i="1"/>
  <c r="S289" i="1"/>
  <c r="S290" i="1"/>
  <c r="S291" i="1"/>
  <c r="S292" i="1"/>
  <c r="S293" i="1"/>
  <c r="S294" i="1"/>
  <c r="S295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20" i="1"/>
  <c r="S321" i="1"/>
  <c r="S322" i="1"/>
  <c r="S323" i="1"/>
  <c r="S324" i="1"/>
  <c r="S325" i="1"/>
  <c r="S326" i="1"/>
  <c r="S327" i="1"/>
  <c r="S328" i="1"/>
  <c r="S330" i="1"/>
  <c r="S331" i="1"/>
  <c r="S332" i="1"/>
  <c r="S333" i="1"/>
  <c r="S334" i="1"/>
  <c r="S335" i="1"/>
  <c r="S336" i="1"/>
  <c r="S337" i="1"/>
  <c r="S338" i="1"/>
  <c r="S339" i="1"/>
  <c r="S341" i="1"/>
  <c r="S342" i="1"/>
  <c r="S343" i="1"/>
  <c r="S344" i="1"/>
  <c r="S345" i="1"/>
  <c r="S346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5" i="1"/>
  <c r="S367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8" i="1"/>
  <c r="S389" i="1"/>
  <c r="S390" i="1"/>
  <c r="S391" i="1"/>
  <c r="S392" i="1"/>
  <c r="S393" i="1"/>
  <c r="S394" i="1"/>
  <c r="S395" i="1"/>
  <c r="S396" i="1"/>
  <c r="S397" i="1"/>
  <c r="S399" i="1"/>
  <c r="S400" i="1"/>
  <c r="S401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3" i="1"/>
  <c r="S444" i="1"/>
  <c r="S445" i="1"/>
  <c r="S446" i="1"/>
  <c r="S449" i="1"/>
  <c r="S450" i="1"/>
  <c r="S451" i="1"/>
  <c r="S452" i="1"/>
  <c r="S454" i="1"/>
  <c r="S455" i="1"/>
  <c r="S456" i="1"/>
  <c r="S457" i="1"/>
  <c r="S458" i="1"/>
  <c r="S459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1" i="1"/>
  <c r="S502" i="1"/>
  <c r="S503" i="1"/>
  <c r="S505" i="1"/>
  <c r="S506" i="1"/>
  <c r="S507" i="1"/>
  <c r="S510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</calcChain>
</file>

<file path=xl/sharedStrings.xml><?xml version="1.0" encoding="utf-8"?>
<sst xmlns="http://schemas.openxmlformats.org/spreadsheetml/2006/main" count="3399" uniqueCount="1491">
  <si>
    <t>001090</t>
  </si>
  <si>
    <t>ADAIR CO. R-I</t>
  </si>
  <si>
    <t>ADAIR CO. HIGH</t>
  </si>
  <si>
    <t>*</t>
  </si>
  <si>
    <t>001091</t>
  </si>
  <si>
    <t>KIRKSVILLE R-III</t>
  </si>
  <si>
    <t>KIRKSVILLE SR. HIGH</t>
  </si>
  <si>
    <t>001092</t>
  </si>
  <si>
    <t>ADAIR CO. R-II</t>
  </si>
  <si>
    <t>002089</t>
  </si>
  <si>
    <t>NORTH ANDREW CO. R-VI</t>
  </si>
  <si>
    <t>NORTH ANDREW HIGH</t>
  </si>
  <si>
    <t>002097</t>
  </si>
  <si>
    <t>SAVANNAH R-III</t>
  </si>
  <si>
    <t>SAVANNAH HIGH</t>
  </si>
  <si>
    <t>003031</t>
  </si>
  <si>
    <t>TARKIO R-I</t>
  </si>
  <si>
    <t>TARKIO HIGH</t>
  </si>
  <si>
    <t>003032</t>
  </si>
  <si>
    <t>ROCK PORT R-II</t>
  </si>
  <si>
    <t>ROCK PORT HIGH</t>
  </si>
  <si>
    <t>003033</t>
  </si>
  <si>
    <t>FAIRFAX R-III</t>
  </si>
  <si>
    <t>FAIRFAX HIGH</t>
  </si>
  <si>
    <t>004106</t>
  </si>
  <si>
    <t>COMMUNITY R-VI</t>
  </si>
  <si>
    <t>COMMUNITY HIGH</t>
  </si>
  <si>
    <t>004109</t>
  </si>
  <si>
    <t>VAN-FAR R-I</t>
  </si>
  <si>
    <t>VAN-FAR JR./SR. HIGH</t>
  </si>
  <si>
    <t>004110</t>
  </si>
  <si>
    <t>MEXICO 59</t>
  </si>
  <si>
    <t>MEXICO HIGH</t>
  </si>
  <si>
    <t>005120</t>
  </si>
  <si>
    <t>WHEATON R-III</t>
  </si>
  <si>
    <t>WHEATON HIGH</t>
  </si>
  <si>
    <t>005121</t>
  </si>
  <si>
    <t>SOUTHWEST R-V</t>
  </si>
  <si>
    <t>SOUTHWEST HIGH</t>
  </si>
  <si>
    <t>005122</t>
  </si>
  <si>
    <t>EXETER R-VI</t>
  </si>
  <si>
    <t>EXETER HIGH</t>
  </si>
  <si>
    <t>005123</t>
  </si>
  <si>
    <t>CASSVILLE R-IV</t>
  </si>
  <si>
    <t>CASSVILLE HIGH</t>
  </si>
  <si>
    <t>005124</t>
  </si>
  <si>
    <t>PURDY R-II</t>
  </si>
  <si>
    <t>PURDY HIGH</t>
  </si>
  <si>
    <t>005128</t>
  </si>
  <si>
    <t>MONETT R-I</t>
  </si>
  <si>
    <t>MONETT HIGH</t>
  </si>
  <si>
    <t>006101</t>
  </si>
  <si>
    <t>LIBERAL R-II</t>
  </si>
  <si>
    <t>LIBERAL HIGH</t>
  </si>
  <si>
    <t>006103</t>
  </si>
  <si>
    <t>GOLDEN CITY R-III</t>
  </si>
  <si>
    <t>GOLDEN CITY HIGH</t>
  </si>
  <si>
    <t>006104</t>
  </si>
  <si>
    <t>LAMAR R-I</t>
  </si>
  <si>
    <t>LAMAR HIGH</t>
  </si>
  <si>
    <t>007121</t>
  </si>
  <si>
    <t>MIAMI R-I</t>
  </si>
  <si>
    <t>MIAMI HIGH</t>
  </si>
  <si>
    <t>007122</t>
  </si>
  <si>
    <t>BALLARD R-II</t>
  </si>
  <si>
    <t>BALLARD HIGH</t>
  </si>
  <si>
    <t>007123</t>
  </si>
  <si>
    <t>ADRIAN R-III</t>
  </si>
  <si>
    <t>ADRIAN SR. HIGH</t>
  </si>
  <si>
    <t>007124</t>
  </si>
  <si>
    <t>RICH HILL R-IV</t>
  </si>
  <si>
    <t>RICH HILL HIGH</t>
  </si>
  <si>
    <t>007125</t>
  </si>
  <si>
    <t>HUME R-VIII</t>
  </si>
  <si>
    <t>HUME HIGH</t>
  </si>
  <si>
    <t>007129</t>
  </si>
  <si>
    <t>BUTLER R-V</t>
  </si>
  <si>
    <t>BUTLER HIGH</t>
  </si>
  <si>
    <t>008106</t>
  </si>
  <si>
    <t>LINCOLN R-II</t>
  </si>
  <si>
    <t>LINCOLN HIGH</t>
  </si>
  <si>
    <t>008107</t>
  </si>
  <si>
    <t>WARSAW R-IX</t>
  </si>
  <si>
    <t>008111</t>
  </si>
  <si>
    <t>COLE CAMP R-I</t>
  </si>
  <si>
    <t>COLE CAMP HIGH</t>
  </si>
  <si>
    <t>009077</t>
  </si>
  <si>
    <t>MEADOW HEIGHTS R-II</t>
  </si>
  <si>
    <t>MEADOW HEIGHTS HIGH</t>
  </si>
  <si>
    <t>009078</t>
  </si>
  <si>
    <t>LEOPOLD R-III</t>
  </si>
  <si>
    <t>LEOPOLD HIGH</t>
  </si>
  <si>
    <t>009079</t>
  </si>
  <si>
    <t>ZALMA R-V</t>
  </si>
  <si>
    <t>ZALMA HIGH</t>
  </si>
  <si>
    <t>009080</t>
  </si>
  <si>
    <t>WOODLAND R-IV</t>
  </si>
  <si>
    <t>WOODLAND HIGH</t>
  </si>
  <si>
    <t>010087</t>
  </si>
  <si>
    <t>SOUTHERN BOONE CO. R-I</t>
  </si>
  <si>
    <t>Southern Boone High</t>
  </si>
  <si>
    <t>010089</t>
  </si>
  <si>
    <t>HALLSVILLE HIGH</t>
  </si>
  <si>
    <t>HALLSVILLE R-IV</t>
  </si>
  <si>
    <t>010090</t>
  </si>
  <si>
    <t>STURGEON R-V</t>
  </si>
  <si>
    <t>STURGEON HIGH</t>
  </si>
  <si>
    <t>010091</t>
  </si>
  <si>
    <t>CENTRALIA R-VI</t>
  </si>
  <si>
    <t>CENTRALIA HIGH</t>
  </si>
  <si>
    <t>010092</t>
  </si>
  <si>
    <t>HARRISBURG R-VIII</t>
  </si>
  <si>
    <t>HARRISBURG HIGH</t>
  </si>
  <si>
    <t>010093</t>
  </si>
  <si>
    <t>COLUMBIA 93</t>
  </si>
  <si>
    <t>FREDERICK DOUGLASS HIGH</t>
  </si>
  <si>
    <t>DAVID H. HICKMAN HIGH</t>
  </si>
  <si>
    <t>MURIEL W. BATTLE HIGH SCHOOL</t>
  </si>
  <si>
    <t>ROCK BRIDGE SR. HIGH</t>
  </si>
  <si>
    <t>011076</t>
  </si>
  <si>
    <t>EAST BUCHANAN CO. C-1</t>
  </si>
  <si>
    <t>EAST BUCHANAN HIGH</t>
  </si>
  <si>
    <t>011078</t>
  </si>
  <si>
    <t>MID-BUCHANAN CO. R-V</t>
  </si>
  <si>
    <t>MID-BUCHANAN SR. HIGH</t>
  </si>
  <si>
    <t>011079</t>
  </si>
  <si>
    <t>BUCHANAN CO. R-IV</t>
  </si>
  <si>
    <t>DEKALB JR.-SR. HIGH</t>
  </si>
  <si>
    <t>011082</t>
  </si>
  <si>
    <t>ST. JOSEPH</t>
  </si>
  <si>
    <t>BENTON HIGH</t>
  </si>
  <si>
    <t>CENTRAL HIGH</t>
  </si>
  <si>
    <t>LAFAYETTE HIGH</t>
  </si>
  <si>
    <t>012108</t>
  </si>
  <si>
    <t>NEELYVILLE R-IV</t>
  </si>
  <si>
    <t>NEELYVILLE HIGH</t>
  </si>
  <si>
    <t>012109</t>
  </si>
  <si>
    <t>POPLAR BLUFF R-I</t>
  </si>
  <si>
    <t>POPLAR BLUFF HIGH</t>
  </si>
  <si>
    <t>012110</t>
  </si>
  <si>
    <t>TWIN RIVERS R-X</t>
  </si>
  <si>
    <t>TWIN RIVERS HIGH</t>
  </si>
  <si>
    <t>013054</t>
  </si>
  <si>
    <t>BRECKENRIDGE R-I</t>
  </si>
  <si>
    <t>BRECKENRIDGE HIGH</t>
  </si>
  <si>
    <t>013055</t>
  </si>
  <si>
    <t>HAMILTON R-II</t>
  </si>
  <si>
    <t>PENNEY HIGH</t>
  </si>
  <si>
    <t>013059</t>
  </si>
  <si>
    <t>POLO R-VII</t>
  </si>
  <si>
    <t>POLO HIGH</t>
  </si>
  <si>
    <t>013061</t>
  </si>
  <si>
    <t>BRAYMER C-4</t>
  </si>
  <si>
    <t>BRAYMER HIGH</t>
  </si>
  <si>
    <t>014126</t>
  </si>
  <si>
    <t>NORTH CALLAWAY CO. R-I</t>
  </si>
  <si>
    <t>NORTH CALLAWAY HIGH</t>
  </si>
  <si>
    <t>014127</t>
  </si>
  <si>
    <t>NEW BLOOMFIELD R-III</t>
  </si>
  <si>
    <t>NEW BLOOMFIELD HIGH</t>
  </si>
  <si>
    <t>014129</t>
  </si>
  <si>
    <t>FULTON 58</t>
  </si>
  <si>
    <t>FULTON SR. HIGH</t>
  </si>
  <si>
    <t>014130</t>
  </si>
  <si>
    <t>SOUTH CALLAWAY CO. R-II</t>
  </si>
  <si>
    <t>SOUTH CALLAWAY HIGH</t>
  </si>
  <si>
    <t>015001</t>
  </si>
  <si>
    <t>STOUTLAND R-II</t>
  </si>
  <si>
    <t>STOUTLAND HIGH</t>
  </si>
  <si>
    <t>015002</t>
  </si>
  <si>
    <t>CAMDENTON R-III</t>
  </si>
  <si>
    <t>CAMDENTON HIGH</t>
  </si>
  <si>
    <t>015003</t>
  </si>
  <si>
    <t>CLIMAX SPRINGS R-IV</t>
  </si>
  <si>
    <t>CLIMAX SPRINGS HIGH</t>
  </si>
  <si>
    <t>015004</t>
  </si>
  <si>
    <t>MACKS CREEK R-V</t>
  </si>
  <si>
    <t>MACKS CREEK HIGH</t>
  </si>
  <si>
    <t>016090</t>
  </si>
  <si>
    <t>JACKSON R-II</t>
  </si>
  <si>
    <t>JACKSON SR. HIGH</t>
  </si>
  <si>
    <t>016092</t>
  </si>
  <si>
    <t>DELTA R-V</t>
  </si>
  <si>
    <t>DELTA HIGH</t>
  </si>
  <si>
    <t>016094</t>
  </si>
  <si>
    <t>OAK RIDGE R-VI</t>
  </si>
  <si>
    <t>OAK RIDGE HIGH</t>
  </si>
  <si>
    <t>016096</t>
  </si>
  <si>
    <t>CAPE GIRARDEAU 63</t>
  </si>
  <si>
    <t>017121</t>
  </si>
  <si>
    <t>HALE R-I</t>
  </si>
  <si>
    <t>HALE HIGH</t>
  </si>
  <si>
    <t>017122</t>
  </si>
  <si>
    <t>TINA-AVALON R-II</t>
  </si>
  <si>
    <t>TINA-AVALON HIGH</t>
  </si>
  <si>
    <t>017124</t>
  </si>
  <si>
    <t>BOSWORTH R-V</t>
  </si>
  <si>
    <t>BOSWORTH HIGH</t>
  </si>
  <si>
    <t>017125</t>
  </si>
  <si>
    <t>CARROLLTON R-VII</t>
  </si>
  <si>
    <t>CARROLLTON SENIOR HIGH</t>
  </si>
  <si>
    <t>017126</t>
  </si>
  <si>
    <t>NORBORNE R-VIII</t>
  </si>
  <si>
    <t>NORBORNE HIGH</t>
  </si>
  <si>
    <t>018047</t>
  </si>
  <si>
    <t>EAST CARTER CO. R-II</t>
  </si>
  <si>
    <t>EAST CARTER CO. R-II HIGH</t>
  </si>
  <si>
    <t>018050</t>
  </si>
  <si>
    <t>VAN BUREN R-I</t>
  </si>
  <si>
    <t>VAN BUREN HIGH</t>
  </si>
  <si>
    <t>019139</t>
  </si>
  <si>
    <t>ARCHIE HIGH</t>
  </si>
  <si>
    <t>ARCHIE R-V</t>
  </si>
  <si>
    <t>019142</t>
  </si>
  <si>
    <t>RAYMORE-PECULIAR R-II</t>
  </si>
  <si>
    <t>RAYMORE-PECULIAR SR. HIGH</t>
  </si>
  <si>
    <t>019144</t>
  </si>
  <si>
    <t>SHERWOOD CASS R-VIII</t>
  </si>
  <si>
    <t>SHERWOOD HIGH</t>
  </si>
  <si>
    <t>019148</t>
  </si>
  <si>
    <t>PLEASANT HILL R-III</t>
  </si>
  <si>
    <t>PLEASANT HILL HIGH</t>
  </si>
  <si>
    <t>019149</t>
  </si>
  <si>
    <t>HARRISONVILLE R-IX</t>
  </si>
  <si>
    <t>HARRISONVILLE HIGH</t>
  </si>
  <si>
    <t>019150</t>
  </si>
  <si>
    <t>DREXEL R-IV</t>
  </si>
  <si>
    <t>DREXEL HIGH</t>
  </si>
  <si>
    <t>019151</t>
  </si>
  <si>
    <t>MIDWAY R-I</t>
  </si>
  <si>
    <t>MIDWAY HIGH</t>
  </si>
  <si>
    <t>019152</t>
  </si>
  <si>
    <t>BELTON 124</t>
  </si>
  <si>
    <t>BELTON HIGH</t>
  </si>
  <si>
    <t>020001</t>
  </si>
  <si>
    <t>STOCKTON R-I</t>
  </si>
  <si>
    <t>STOCKTON HIGH</t>
  </si>
  <si>
    <t>020002</t>
  </si>
  <si>
    <t>EL DORADO SPRINGS R-II</t>
  </si>
  <si>
    <t>EL DORADO SPRINGS HIGH</t>
  </si>
  <si>
    <t>021148</t>
  </si>
  <si>
    <t>NORTHWESTERN R-I</t>
  </si>
  <si>
    <t>NORTHWESTERN HIGH</t>
  </si>
  <si>
    <t>021149</t>
  </si>
  <si>
    <t>BRUNSWICK R-II</t>
  </si>
  <si>
    <t>BRUNSWICK HIGH</t>
  </si>
  <si>
    <t>021150</t>
  </si>
  <si>
    <t>KEYTESVILLE R-III</t>
  </si>
  <si>
    <t>KEYTESVILLE HIGH</t>
  </si>
  <si>
    <t>021151</t>
  </si>
  <si>
    <t>SALISBURY R-IV</t>
  </si>
  <si>
    <t>SALISBURY HIGH</t>
  </si>
  <si>
    <t>022088</t>
  </si>
  <si>
    <t>CHADWICK R-I</t>
  </si>
  <si>
    <t>CHADWICK HIGH</t>
  </si>
  <si>
    <t>022089</t>
  </si>
  <si>
    <t>NIXA HIGH</t>
  </si>
  <si>
    <t>Nixa Public Schools</t>
  </si>
  <si>
    <t>022090</t>
  </si>
  <si>
    <t>SPARTA R-III</t>
  </si>
  <si>
    <t>SPARTA HIGH</t>
  </si>
  <si>
    <t>022091</t>
  </si>
  <si>
    <t>BILLINGS R-IV</t>
  </si>
  <si>
    <t>BILLINGS SR. HIGH</t>
  </si>
  <si>
    <t>022092</t>
  </si>
  <si>
    <t>CLEVER R-V</t>
  </si>
  <si>
    <t>CLEVER HIGH</t>
  </si>
  <si>
    <t>022093</t>
  </si>
  <si>
    <t>OZARK R-VI</t>
  </si>
  <si>
    <t>OZARK HIGH</t>
  </si>
  <si>
    <t>022094</t>
  </si>
  <si>
    <t>SPOKANE R-VII</t>
  </si>
  <si>
    <t>SPOKANE HIGH</t>
  </si>
  <si>
    <t>023101</t>
  </si>
  <si>
    <t>CLARK CO. R-I</t>
  </si>
  <si>
    <t>CLARK CO. HIGH</t>
  </si>
  <si>
    <t>024086</t>
  </si>
  <si>
    <t>KEARNEY R-I</t>
  </si>
  <si>
    <t>KEARNEY HIGH</t>
  </si>
  <si>
    <t>024087</t>
  </si>
  <si>
    <t>SMITHVILLE R-II</t>
  </si>
  <si>
    <t>024089</t>
  </si>
  <si>
    <t>EXCELSIOR SPRINGS 40</t>
  </si>
  <si>
    <t>EXCELSIOR SPRINGS HIGH</t>
  </si>
  <si>
    <t>EXCELSIOR SPRINGS TECH. HIGH</t>
  </si>
  <si>
    <t>024090</t>
  </si>
  <si>
    <t>LIBERTY 53</t>
  </si>
  <si>
    <t>LIBERTY HIGH</t>
  </si>
  <si>
    <t>LIBERTY NORTH HIGH SCHOOL</t>
  </si>
  <si>
    <t>024093</t>
  </si>
  <si>
    <t>NORTH KANSAS CITY 74</t>
  </si>
  <si>
    <t>NORTH KANSAS CITY HIGH</t>
  </si>
  <si>
    <t>OAK PARK HIGH</t>
  </si>
  <si>
    <t>STALEY HIGH</t>
  </si>
  <si>
    <t>WINNETONKA HIGH</t>
  </si>
  <si>
    <t>025001</t>
  </si>
  <si>
    <t>CAMERON R-I</t>
  </si>
  <si>
    <t>CAMERON HIGH</t>
  </si>
  <si>
    <t>025002</t>
  </si>
  <si>
    <t>LATHROP R-II</t>
  </si>
  <si>
    <t>025003</t>
  </si>
  <si>
    <t>CLINTON CO. R-III</t>
  </si>
  <si>
    <t>PLATTSBURG HIGH</t>
  </si>
  <si>
    <t>026001</t>
  </si>
  <si>
    <t>COLE CO. R-I</t>
  </si>
  <si>
    <t>RUSSELLVILLE HIGH</t>
  </si>
  <si>
    <t>026002</t>
  </si>
  <si>
    <t>BLAIR OAKS HIGH</t>
  </si>
  <si>
    <t>BLAIR OAKS R-II</t>
  </si>
  <si>
    <t>026005</t>
  </si>
  <si>
    <t>COLE CO. R-V</t>
  </si>
  <si>
    <t>EUGENE HIGH</t>
  </si>
  <si>
    <t>026006</t>
  </si>
  <si>
    <t>JEFFERSON CITY</t>
  </si>
  <si>
    <t>JEFFERSON CITY HIGH</t>
  </si>
  <si>
    <t>027056</t>
  </si>
  <si>
    <t>COOPER CO. R-IV</t>
  </si>
  <si>
    <t>BUNCETON HIGH</t>
  </si>
  <si>
    <t>027057</t>
  </si>
  <si>
    <t>PRAIRIE HOME R-V</t>
  </si>
  <si>
    <t>PRAIRIE HOME HIGH</t>
  </si>
  <si>
    <t>027058</t>
  </si>
  <si>
    <t>OTTERVILLE R-VI</t>
  </si>
  <si>
    <t>OTTERVILLE HIGH</t>
  </si>
  <si>
    <t>027059</t>
  </si>
  <si>
    <t>PILOT GROVE C-4</t>
  </si>
  <si>
    <t>PILOT GROVE HIGH</t>
  </si>
  <si>
    <t>027061</t>
  </si>
  <si>
    <t>BOONVILLE R-I</t>
  </si>
  <si>
    <t>BOONVILLE HIGH</t>
  </si>
  <si>
    <t>028101</t>
  </si>
  <si>
    <t>CRAWFORD CO. R-I</t>
  </si>
  <si>
    <t>BOURBON HIGH SCHOOL</t>
  </si>
  <si>
    <t>028102</t>
  </si>
  <si>
    <t>CRAWFORD CO. R-II</t>
  </si>
  <si>
    <t>CUBA HIGH</t>
  </si>
  <si>
    <t>028103</t>
  </si>
  <si>
    <t>STEELVILLE R-III</t>
  </si>
  <si>
    <t>STEELVILLE HIGH</t>
  </si>
  <si>
    <t>029001</t>
  </si>
  <si>
    <t>LOCKWOOD R-I</t>
  </si>
  <si>
    <t>LOCKWOOD HIGH</t>
  </si>
  <si>
    <t>029002</t>
  </si>
  <si>
    <t>DADEVILLE R-II</t>
  </si>
  <si>
    <t>DADEVILLE SR. HIGH</t>
  </si>
  <si>
    <t>029003</t>
  </si>
  <si>
    <t>EVERTON R-III</t>
  </si>
  <si>
    <t>EVERTON HIGH</t>
  </si>
  <si>
    <t>029004</t>
  </si>
  <si>
    <t>GREENFIELD R-IV</t>
  </si>
  <si>
    <t>GREENFIELD HIGH</t>
  </si>
  <si>
    <t>030093</t>
  </si>
  <si>
    <t>DALLAS CO. R-I</t>
  </si>
  <si>
    <t>BUFFALO HIGH</t>
  </si>
  <si>
    <t>031116</t>
  </si>
  <si>
    <t>PATTONSBURG R-II</t>
  </si>
  <si>
    <t>PATTONSBURG HIGH</t>
  </si>
  <si>
    <t>031117</t>
  </si>
  <si>
    <t>WINSTON R-VI</t>
  </si>
  <si>
    <t>WINSTON HIGH</t>
  </si>
  <si>
    <t>031118</t>
  </si>
  <si>
    <t>NORTH DAVIESS R-III</t>
  </si>
  <si>
    <t>NORTH DAVIESS HIGH</t>
  </si>
  <si>
    <t>031121</t>
  </si>
  <si>
    <t>GALLATIN R-V</t>
  </si>
  <si>
    <t>GALLATIN HIGH</t>
  </si>
  <si>
    <t>031122</t>
  </si>
  <si>
    <t>TRI-COUNTY R-VII</t>
  </si>
  <si>
    <t>TRI-COUNTY HIGH</t>
  </si>
  <si>
    <t>032054</t>
  </si>
  <si>
    <t>OSBORN R-O</t>
  </si>
  <si>
    <t>OSBORN HIGH</t>
  </si>
  <si>
    <t>032055</t>
  </si>
  <si>
    <t>MAYSVILLE R-I</t>
  </si>
  <si>
    <t>MAYSVILLE JR.-SR. HIGH</t>
  </si>
  <si>
    <t>032056</t>
  </si>
  <si>
    <t>UNION STAR R-II</t>
  </si>
  <si>
    <t>UNION STAR HIGH</t>
  </si>
  <si>
    <t>032058</t>
  </si>
  <si>
    <t>STEWARTSVILLE C-2</t>
  </si>
  <si>
    <t>STEWARTSVILLE HIGH</t>
  </si>
  <si>
    <t>033090</t>
  </si>
  <si>
    <t>SALEM R-80</t>
  </si>
  <si>
    <t>SALEM SR. HIGH</t>
  </si>
  <si>
    <t>034124</t>
  </si>
  <si>
    <t>AVA R-I</t>
  </si>
  <si>
    <t>AVA HIGH</t>
  </si>
  <si>
    <t>035092</t>
  </si>
  <si>
    <t>MALDEN R-I</t>
  </si>
  <si>
    <t>MALDEN HIGH</t>
  </si>
  <si>
    <t>035093</t>
  </si>
  <si>
    <t>CAMPBELL R-II</t>
  </si>
  <si>
    <t>CAMPBELL HIGH</t>
  </si>
  <si>
    <t>035094</t>
  </si>
  <si>
    <t>HOLCOMB R-III</t>
  </si>
  <si>
    <t>HOLCOMB HIGH</t>
  </si>
  <si>
    <t>035097</t>
  </si>
  <si>
    <t>CLARKTON C-4</t>
  </si>
  <si>
    <t>CLARKTON HIGH</t>
  </si>
  <si>
    <t>035098</t>
  </si>
  <si>
    <t>SENATH-HORNERSVILLE C-8</t>
  </si>
  <si>
    <t>SENATH-HORNERSVILLE HIGH SCHOO</t>
  </si>
  <si>
    <t>035099</t>
  </si>
  <si>
    <t>SOUTHLAND C-9</t>
  </si>
  <si>
    <t>SOUTHLAND HIGH</t>
  </si>
  <si>
    <t>035102</t>
  </si>
  <si>
    <t>KENNETT 39</t>
  </si>
  <si>
    <t>KENNETT HIGH</t>
  </si>
  <si>
    <t>036126</t>
  </si>
  <si>
    <t>MERAMEC VALLEY R-III</t>
  </si>
  <si>
    <t>PACIFIC HIGH</t>
  </si>
  <si>
    <t>036131</t>
  </si>
  <si>
    <t>UNION R-XI</t>
  </si>
  <si>
    <t>UNION HIGH</t>
  </si>
  <si>
    <t>036136</t>
  </si>
  <si>
    <t>ST. CLAIR R-XIII</t>
  </si>
  <si>
    <t>ST. CLAIR HIGH</t>
  </si>
  <si>
    <t>036137</t>
  </si>
  <si>
    <t>SULLIVAN SR. HIGH</t>
  </si>
  <si>
    <t>SULLIVAN</t>
  </si>
  <si>
    <t>036138</t>
  </si>
  <si>
    <t>NEW HAVEN</t>
  </si>
  <si>
    <t>NEW HAVEN HIGH</t>
  </si>
  <si>
    <t>036139</t>
  </si>
  <si>
    <t>WASHINGTON</t>
  </si>
  <si>
    <t>037037</t>
  </si>
  <si>
    <t>GASCONADE CO. R-II</t>
  </si>
  <si>
    <t>OWENSVILLE HIGH</t>
  </si>
  <si>
    <t>037039</t>
  </si>
  <si>
    <t>GASCONADE CO. R-I</t>
  </si>
  <si>
    <t>HERMANN HIGH</t>
  </si>
  <si>
    <t>038044</t>
  </si>
  <si>
    <t>KING CITY R-I</t>
  </si>
  <si>
    <t>KING CITY HIGH</t>
  </si>
  <si>
    <t>038045</t>
  </si>
  <si>
    <t>STANBERRY R-II</t>
  </si>
  <si>
    <t>STANBERRY HIGH</t>
  </si>
  <si>
    <t>038046</t>
  </si>
  <si>
    <t>ALBANY R-III</t>
  </si>
  <si>
    <t>ALBANY HIGH</t>
  </si>
  <si>
    <t>039133</t>
  </si>
  <si>
    <t>WILLARD R-II</t>
  </si>
  <si>
    <t>WILLARD HIGH</t>
  </si>
  <si>
    <t>039134</t>
  </si>
  <si>
    <t>REPUBLIC R-III</t>
  </si>
  <si>
    <t>REPUBLIC HIGH</t>
  </si>
  <si>
    <t>039135</t>
  </si>
  <si>
    <t>ASH GROVE R-IV</t>
  </si>
  <si>
    <t>ASH GROVE HIGH</t>
  </si>
  <si>
    <t>039136</t>
  </si>
  <si>
    <t>WALNUT GROVE R-V</t>
  </si>
  <si>
    <t>WALNUT GROVE HIGH</t>
  </si>
  <si>
    <t>039137</t>
  </si>
  <si>
    <t>STRAFFORD R-VI</t>
  </si>
  <si>
    <t>STRAFFORD HIGH</t>
  </si>
  <si>
    <t>039139</t>
  </si>
  <si>
    <t>LOGAN-ROGERSVILLE HIGH</t>
  </si>
  <si>
    <t>LOGAN-ROGERSVILLE R-VIII</t>
  </si>
  <si>
    <t>039141</t>
  </si>
  <si>
    <t>SPRINGFIELD R-XII</t>
  </si>
  <si>
    <t>GLENDALE HIGH</t>
  </si>
  <si>
    <t>HILLCREST HIGH</t>
  </si>
  <si>
    <t>KICKAPOO HIGH</t>
  </si>
  <si>
    <t>PARKVIEW HIGH</t>
  </si>
  <si>
    <t>039142</t>
  </si>
  <si>
    <t>FAIR GROVE R-X</t>
  </si>
  <si>
    <t>FAIR GROVE HIGH</t>
  </si>
  <si>
    <t>040100</t>
  </si>
  <si>
    <t>GRUNDY CO. R-V</t>
  </si>
  <si>
    <t>GRUNDY CO. HIGH</t>
  </si>
  <si>
    <t>040107</t>
  </si>
  <si>
    <t>TRENTON R-IX</t>
  </si>
  <si>
    <t>TRENTON SR. HIGH</t>
  </si>
  <si>
    <t>041001</t>
  </si>
  <si>
    <t>CAINSVILLE R-I</t>
  </si>
  <si>
    <t>CAINSVILLE HIGH</t>
  </si>
  <si>
    <t>041002</t>
  </si>
  <si>
    <t>SOUTH HARRISON CO. R-II</t>
  </si>
  <si>
    <t>SOUTH HARRISON HIGH</t>
  </si>
  <si>
    <t>041003</t>
  </si>
  <si>
    <t>NORTH HARRISON R-III</t>
  </si>
  <si>
    <t>NORTH HARRISON HIGH</t>
  </si>
  <si>
    <t>041004</t>
  </si>
  <si>
    <t>GILMAN CITY R-IV</t>
  </si>
  <si>
    <t>GILMAN CITY HIGH</t>
  </si>
  <si>
    <t>041005</t>
  </si>
  <si>
    <t>RIDGEWAY R-V</t>
  </si>
  <si>
    <t>RIDGEWAY HIGH</t>
  </si>
  <si>
    <t>042111</t>
  </si>
  <si>
    <t>HENRY CO. R-I</t>
  </si>
  <si>
    <t>WINDSOR HIGH</t>
  </si>
  <si>
    <t>042117</t>
  </si>
  <si>
    <t>CALHOUN R-VIII</t>
  </si>
  <si>
    <t>CALHOUN HIGH</t>
  </si>
  <si>
    <t>042121</t>
  </si>
  <si>
    <t>MONTROSE R-XIV</t>
  </si>
  <si>
    <t>MONTROSE HIGH</t>
  </si>
  <si>
    <t>042124</t>
  </si>
  <si>
    <t>CLINTON</t>
  </si>
  <si>
    <t>CLINTON SR. HIGH</t>
  </si>
  <si>
    <t>043001</t>
  </si>
  <si>
    <t>HICKORY CO. R-I</t>
  </si>
  <si>
    <t>SKYLINE HIGH</t>
  </si>
  <si>
    <t>043002</t>
  </si>
  <si>
    <t>WHEATLAND R-II</t>
  </si>
  <si>
    <t>WHEATLAND HIGH</t>
  </si>
  <si>
    <t>043003</t>
  </si>
  <si>
    <t>WEAUBLEAU R-III</t>
  </si>
  <si>
    <t>WEAUBLEAU HIGH</t>
  </si>
  <si>
    <t>043004</t>
  </si>
  <si>
    <t>HERMITAGE R-IV</t>
  </si>
  <si>
    <t>HERMITAGE HIGH</t>
  </si>
  <si>
    <t>044078</t>
  </si>
  <si>
    <t>CRAIG R-III</t>
  </si>
  <si>
    <t>CRAIG HIGH</t>
  </si>
  <si>
    <t>044083</t>
  </si>
  <si>
    <t>MOUND CITY R-II</t>
  </si>
  <si>
    <t>MOUND CITY HIGH</t>
  </si>
  <si>
    <t>044084</t>
  </si>
  <si>
    <t>SOUTH HOLT CO. R-I</t>
  </si>
  <si>
    <t>SOUTH HOLT HIGH</t>
  </si>
  <si>
    <t>045076</t>
  </si>
  <si>
    <t>NEW FRANKLIN R-I</t>
  </si>
  <si>
    <t>New Franklin Middle-High</t>
  </si>
  <si>
    <t>045077</t>
  </si>
  <si>
    <t>FAYETTE R-III</t>
  </si>
  <si>
    <t>FAYETTE HIGH</t>
  </si>
  <si>
    <t>045078</t>
  </si>
  <si>
    <t>GLASGOW HIGH</t>
  </si>
  <si>
    <t>GLASGOW</t>
  </si>
  <si>
    <t>046130</t>
  </si>
  <si>
    <t>MOUNTAIN VIEW-BIRCH TREE R-III</t>
  </si>
  <si>
    <t>LIBERTY SR. HIGH</t>
  </si>
  <si>
    <t>046131</t>
  </si>
  <si>
    <t>WILLOW SPRINGS R-IV</t>
  </si>
  <si>
    <t>WILLOW SPRINGS HIGH</t>
  </si>
  <si>
    <t>046134</t>
  </si>
  <si>
    <t>WEST PLAINS R-VII</t>
  </si>
  <si>
    <t>WEST PLAINS SR. HIGH</t>
  </si>
  <si>
    <t>047060</t>
  </si>
  <si>
    <t>SOUTH IRON CO. R-I</t>
  </si>
  <si>
    <t>SOUTH IRON HIGH</t>
  </si>
  <si>
    <t>047062</t>
  </si>
  <si>
    <t>ARCADIA VALLEY R-II</t>
  </si>
  <si>
    <t>ARCADIA VALLEY HIGH</t>
  </si>
  <si>
    <t>047065</t>
  </si>
  <si>
    <t>IRON CO. C-4</t>
  </si>
  <si>
    <t>Viburnum High</t>
  </si>
  <si>
    <t>048066</t>
  </si>
  <si>
    <t>FORT OSAGE R-I</t>
  </si>
  <si>
    <t>FORT OSAGE HIGH</t>
  </si>
  <si>
    <t>048068</t>
  </si>
  <si>
    <t>BLUE SPRINGS R-IV</t>
  </si>
  <si>
    <t>BLUE SPRINGS HIGH</t>
  </si>
  <si>
    <t>BLUE SPRINGS SOUTH HIGH</t>
  </si>
  <si>
    <t>048069</t>
  </si>
  <si>
    <t>GRAIN VALLEY R-V</t>
  </si>
  <si>
    <t>GRAIN VALLEY HIGH</t>
  </si>
  <si>
    <t>048070</t>
  </si>
  <si>
    <t>OAK GROVE R-VI</t>
  </si>
  <si>
    <t>OAK GROVE HIGH</t>
  </si>
  <si>
    <t>048071</t>
  </si>
  <si>
    <t>LEE'S SUMMIT R-VII</t>
  </si>
  <si>
    <t>LEE'S SUMMIT SR. HIGH</t>
  </si>
  <si>
    <t>LEE'S SUMMIT NORTH HIGH</t>
  </si>
  <si>
    <t>LEE'S SUMMIT WEST HIGH</t>
  </si>
  <si>
    <t>048072</t>
  </si>
  <si>
    <t>HICKMAN MILLS C-1</t>
  </si>
  <si>
    <t>RUSKIN HIGH SCHOOL</t>
  </si>
  <si>
    <t>048073</t>
  </si>
  <si>
    <t>RAYTOWN C-2</t>
  </si>
  <si>
    <t>RAYTOWN SR. HIGH</t>
  </si>
  <si>
    <t>RAYTOWN SOUTH SR. HIGH</t>
  </si>
  <si>
    <t>048074</t>
  </si>
  <si>
    <t>GRANDVIEW C-4</t>
  </si>
  <si>
    <t>GRANDVIEW SR. HIGH</t>
  </si>
  <si>
    <t>048075</t>
  </si>
  <si>
    <t>LONE JACK C-6</t>
  </si>
  <si>
    <t>LONE JACK HIGH</t>
  </si>
  <si>
    <t>048077</t>
  </si>
  <si>
    <t>INDEPENDENCE 30</t>
  </si>
  <si>
    <t>TRUMAN HIGH</t>
  </si>
  <si>
    <t>WILLIAM CHRISMAN HIGH</t>
  </si>
  <si>
    <t>VAN HORN HIGH</t>
  </si>
  <si>
    <t>048078</t>
  </si>
  <si>
    <t>KANSAS CITY 33</t>
  </si>
  <si>
    <t>CENTRAL HIGH SCHOOL</t>
  </si>
  <si>
    <t>LINCOLN COLLEGE PREP.</t>
  </si>
  <si>
    <t>NORTHEAST HIGH</t>
  </si>
  <si>
    <t>PASEO ACAD. OF PERFORMING ARTS</t>
  </si>
  <si>
    <t>EAST HIGH SCHOOL</t>
  </si>
  <si>
    <t>SOUTHEAST HIGH SCHOOL</t>
  </si>
  <si>
    <t>048080</t>
  </si>
  <si>
    <t>CENTER 58</t>
  </si>
  <si>
    <t>CENTER SR. HIGH</t>
  </si>
  <si>
    <t>048901</t>
  </si>
  <si>
    <t>UNIVERSITY ACADEMY</t>
  </si>
  <si>
    <t>UNIVERSITY ACADEMY-UPPER</t>
  </si>
  <si>
    <t>048902</t>
  </si>
  <si>
    <t>GUADALUPE CENTERS SCHOOLS</t>
  </si>
  <si>
    <t>GUADALUPE CENTERS HIGH SCHOOL</t>
  </si>
  <si>
    <t>048904</t>
  </si>
  <si>
    <t>HOGAN PREPARATORY ACADEMY</t>
  </si>
  <si>
    <t>048909</t>
  </si>
  <si>
    <t>ALLEN VILLAGE</t>
  </si>
  <si>
    <t>ALLEN VILLAGE HIGH SCHOOL</t>
  </si>
  <si>
    <t>048922</t>
  </si>
  <si>
    <t>FRONTIER SCHL OF EXCELLENCE-U</t>
  </si>
  <si>
    <t>FRONTIER SCHOOLS</t>
  </si>
  <si>
    <t>FRONTIER STEM HIGH SCHOOL</t>
  </si>
  <si>
    <t>048923</t>
  </si>
  <si>
    <t>DELASALLE CHARTER SCHOOL</t>
  </si>
  <si>
    <t>DeLaSalle Charter High School</t>
  </si>
  <si>
    <t>048924</t>
  </si>
  <si>
    <t>EWING MARION KAUFFMAN SCHOOL</t>
  </si>
  <si>
    <t>EWING MARION KAUFFMAN HIGH</t>
  </si>
  <si>
    <t>048926</t>
  </si>
  <si>
    <t>CROSSROADS CHARTER SCHOOLS</t>
  </si>
  <si>
    <t>CROSSROADS PREPARATORY ACADEMY</t>
  </si>
  <si>
    <t>049132</t>
  </si>
  <si>
    <t>CARL JUNCTION R-I</t>
  </si>
  <si>
    <t>Carl Junction High School</t>
  </si>
  <si>
    <t>Carl Junction Satellite School</t>
  </si>
  <si>
    <t>049137</t>
  </si>
  <si>
    <t>JASPER CO. R-V</t>
  </si>
  <si>
    <t>Jasper Co. High School</t>
  </si>
  <si>
    <t>049140</t>
  </si>
  <si>
    <t>SARCOXIE R-II</t>
  </si>
  <si>
    <t>SARCOXIE HIGH</t>
  </si>
  <si>
    <t>049142</t>
  </si>
  <si>
    <t>CARTHAGE R-IX</t>
  </si>
  <si>
    <t>CARTHAGE HIGH SCHOOL</t>
  </si>
  <si>
    <t>049144</t>
  </si>
  <si>
    <t>WEBB CITY R-VII</t>
  </si>
  <si>
    <t>WEBB CITY HIGH</t>
  </si>
  <si>
    <t>049148</t>
  </si>
  <si>
    <t>JOPLIN HIGH</t>
  </si>
  <si>
    <t>JOPLIN SCHOOLS</t>
  </si>
  <si>
    <t>050001</t>
  </si>
  <si>
    <t>NORTHWEST R-I</t>
  </si>
  <si>
    <t>NORTHWEST HIGH</t>
  </si>
  <si>
    <t>050002</t>
  </si>
  <si>
    <t>GRANDVIEW R-II</t>
  </si>
  <si>
    <t>GRANDVIEW HIGH</t>
  </si>
  <si>
    <t>050003</t>
  </si>
  <si>
    <t>HILLSBORO R-III</t>
  </si>
  <si>
    <t>HILLSBORO HIGH</t>
  </si>
  <si>
    <t>050005</t>
  </si>
  <si>
    <t>DUNKLIN R-V</t>
  </si>
  <si>
    <t>HERCULANEUM HIGH</t>
  </si>
  <si>
    <t>050006</t>
  </si>
  <si>
    <t>FESTUS R-VI</t>
  </si>
  <si>
    <t>FESTUS SR. HIGH</t>
  </si>
  <si>
    <t>050007</t>
  </si>
  <si>
    <t>JEFFERSON CO. R-VII</t>
  </si>
  <si>
    <t>JEFFERSON HIGH SCHOOL</t>
  </si>
  <si>
    <t>050010</t>
  </si>
  <si>
    <t>WINDSOR C-1</t>
  </si>
  <si>
    <t>050012</t>
  </si>
  <si>
    <t>FOX C-6</t>
  </si>
  <si>
    <t>FOX SR. HIGH</t>
  </si>
  <si>
    <t>SECKMAN SR. HIGH</t>
  </si>
  <si>
    <t>050013</t>
  </si>
  <si>
    <t>CRYSTAL CITY 47</t>
  </si>
  <si>
    <t>CRYSTAL CITY HIGH</t>
  </si>
  <si>
    <t>050014</t>
  </si>
  <si>
    <t>DESOTO 73</t>
  </si>
  <si>
    <t>DESOTO SR. HIGH</t>
  </si>
  <si>
    <t>051150</t>
  </si>
  <si>
    <t>KINGSVILLE R-I</t>
  </si>
  <si>
    <t>KINGSVILLE HIGH</t>
  </si>
  <si>
    <t>051152</t>
  </si>
  <si>
    <t>HOLDEN R-III</t>
  </si>
  <si>
    <t>HOLDEN HIGH</t>
  </si>
  <si>
    <t>051153</t>
  </si>
  <si>
    <t>CHILHOWEE R-IV</t>
  </si>
  <si>
    <t>CHILHOWEE HIGH</t>
  </si>
  <si>
    <t>051154</t>
  </si>
  <si>
    <t>JOHNSON CO. R-VII</t>
  </si>
  <si>
    <t>CREST RIDGE HIGH</t>
  </si>
  <si>
    <t>051155</t>
  </si>
  <si>
    <t>KNOB NOSTER R-VIII</t>
  </si>
  <si>
    <t>KNOB NOSTER HIGH</t>
  </si>
  <si>
    <t>051156</t>
  </si>
  <si>
    <t>LEETON R-X</t>
  </si>
  <si>
    <t>LEETON HIGH</t>
  </si>
  <si>
    <t>051159</t>
  </si>
  <si>
    <t>WARRENSBURG R-VI</t>
  </si>
  <si>
    <t>WARRENSBURG HIGH</t>
  </si>
  <si>
    <t>052096</t>
  </si>
  <si>
    <t>KNOX CO. R-I</t>
  </si>
  <si>
    <t>KNOX CO. HIGH</t>
  </si>
  <si>
    <t>053111</t>
  </si>
  <si>
    <t>LACLEDE CO. R-I</t>
  </si>
  <si>
    <t>CONWAY HIGH SCHOOLS</t>
  </si>
  <si>
    <t>053113</t>
  </si>
  <si>
    <t>LEBANON R-III</t>
  </si>
  <si>
    <t>LEBANON SR. HIGH</t>
  </si>
  <si>
    <t>054037</t>
  </si>
  <si>
    <t>CONCORDIA R-II</t>
  </si>
  <si>
    <t>CONCORDIA HIGH</t>
  </si>
  <si>
    <t>054039</t>
  </si>
  <si>
    <t>LAFAYETTE CO. C-1</t>
  </si>
  <si>
    <t>LAFAYETTE CO. HIGH</t>
  </si>
  <si>
    <t>054041</t>
  </si>
  <si>
    <t>ODESSA R-VII</t>
  </si>
  <si>
    <t>ODESSA HIGH</t>
  </si>
  <si>
    <t>054042</t>
  </si>
  <si>
    <t>SANTA FE R-X</t>
  </si>
  <si>
    <t>SANTA FE HIGH</t>
  </si>
  <si>
    <t>054043</t>
  </si>
  <si>
    <t>WELLINGTON-NAPOLEON R-IX</t>
  </si>
  <si>
    <t>WELLINGTON-NAPOLEON HIGH</t>
  </si>
  <si>
    <t>054045</t>
  </si>
  <si>
    <t>LEXINGTON R-V</t>
  </si>
  <si>
    <t>LEXINGTON HIGH</t>
  </si>
  <si>
    <t>055104</t>
  </si>
  <si>
    <t>MILLER R-II</t>
  </si>
  <si>
    <t>MILLER HIGH</t>
  </si>
  <si>
    <t>055105</t>
  </si>
  <si>
    <t>PIERCE CITY R-VI</t>
  </si>
  <si>
    <t>PIERCE CITY HIGH</t>
  </si>
  <si>
    <t>055106</t>
  </si>
  <si>
    <t>MARIONVILLE R-IX</t>
  </si>
  <si>
    <t>MARIONVILLE HIGH</t>
  </si>
  <si>
    <t>055108</t>
  </si>
  <si>
    <t>MT. VERNON R-V</t>
  </si>
  <si>
    <t>MT. VERNON HIGH</t>
  </si>
  <si>
    <t>055110</t>
  </si>
  <si>
    <t>AURORA R-VIII</t>
  </si>
  <si>
    <t>AURORA HIGH</t>
  </si>
  <si>
    <t>055111</t>
  </si>
  <si>
    <t>VERONA R-VII</t>
  </si>
  <si>
    <t>VERONA HIGH</t>
  </si>
  <si>
    <t>056015</t>
  </si>
  <si>
    <t>CANTON R-V</t>
  </si>
  <si>
    <t>CANTON HIGH</t>
  </si>
  <si>
    <t>056017</t>
  </si>
  <si>
    <t>LEWIS CO. C-1</t>
  </si>
  <si>
    <t>HIGHLAND JR.-SR. HIGH</t>
  </si>
  <si>
    <t>057001</t>
  </si>
  <si>
    <t>SILEX R-I</t>
  </si>
  <si>
    <t>SILEX HIGH</t>
  </si>
  <si>
    <t>057002</t>
  </si>
  <si>
    <t>ELSBERRY R-II</t>
  </si>
  <si>
    <t>ELSBERRY HIGH</t>
  </si>
  <si>
    <t>057003</t>
  </si>
  <si>
    <t>TROY R-III</t>
  </si>
  <si>
    <t>TROY BUCHANAN HIGH</t>
  </si>
  <si>
    <t>057004</t>
  </si>
  <si>
    <t>WINFIELD R-IV</t>
  </si>
  <si>
    <t>WINFIELD HIGH</t>
  </si>
  <si>
    <t>058106</t>
  </si>
  <si>
    <t>LINN CO. R-I</t>
  </si>
  <si>
    <t>LINN CO. HIGH</t>
  </si>
  <si>
    <t>058107</t>
  </si>
  <si>
    <t>BUCKLIN R-II</t>
  </si>
  <si>
    <t>BUCKLIN HIGH</t>
  </si>
  <si>
    <t>058108</t>
  </si>
  <si>
    <t>MEADVILLE R-IV</t>
  </si>
  <si>
    <t>MEADVILLE HIGH</t>
  </si>
  <si>
    <t>058109</t>
  </si>
  <si>
    <t>MARCELINE R-V</t>
  </si>
  <si>
    <t>MARCELINE HIGH</t>
  </si>
  <si>
    <t>058112</t>
  </si>
  <si>
    <t>BROOKFIELD R-III</t>
  </si>
  <si>
    <t>BROOKFIELD HIGH</t>
  </si>
  <si>
    <t>059113</t>
  </si>
  <si>
    <t>SOUTHWEST LIVINGSTON CO. R-I</t>
  </si>
  <si>
    <t>SOUTHWEST LIVINGSTON CO R-1 HS</t>
  </si>
  <si>
    <t>059117</t>
  </si>
  <si>
    <t>CHILLICOTHE R-II</t>
  </si>
  <si>
    <t>CHILLICOTHE HIGH</t>
  </si>
  <si>
    <t>060077</t>
  </si>
  <si>
    <t>MCDONALD CO. R-I</t>
  </si>
  <si>
    <t>MCDONALD COUNTY HIGH</t>
  </si>
  <si>
    <t>061150</t>
  </si>
  <si>
    <t>ATLANTA C-3</t>
  </si>
  <si>
    <t>ATLANTA HIGH</t>
  </si>
  <si>
    <t>061151</t>
  </si>
  <si>
    <t>BEVIER C-4</t>
  </si>
  <si>
    <t>BEVIER HIGH</t>
  </si>
  <si>
    <t>061154</t>
  </si>
  <si>
    <t>LA PLATA R-II</t>
  </si>
  <si>
    <t>LA PLATA HIGH</t>
  </si>
  <si>
    <t>061156</t>
  </si>
  <si>
    <t>MACON CO. R-I</t>
  </si>
  <si>
    <t>MACON SENIOR HIGH</t>
  </si>
  <si>
    <t>061158</t>
  </si>
  <si>
    <t>MACON CO. R-IV</t>
  </si>
  <si>
    <t>MACON CO. HIGH</t>
  </si>
  <si>
    <t>062070</t>
  </si>
  <si>
    <t>MARQUAND-ZION R-VI</t>
  </si>
  <si>
    <t>MARQUAND-ZION HIGH</t>
  </si>
  <si>
    <t>062072</t>
  </si>
  <si>
    <t>FREDERICKTOWN R-I</t>
  </si>
  <si>
    <t>FREDERICKTOWN HIGH</t>
  </si>
  <si>
    <t>063066</t>
  </si>
  <si>
    <t>MARIES CO. R-I</t>
  </si>
  <si>
    <t>VIENNA HIGH</t>
  </si>
  <si>
    <t>063067</t>
  </si>
  <si>
    <t>MARIES CO. R-II</t>
  </si>
  <si>
    <t>BELLE HIGH</t>
  </si>
  <si>
    <t>064072</t>
  </si>
  <si>
    <t>MARION CO. R-II</t>
  </si>
  <si>
    <t>MARION CO. HIGH</t>
  </si>
  <si>
    <t>064074</t>
  </si>
  <si>
    <t>PALMYRA R-I</t>
  </si>
  <si>
    <t>PALMYRA HIGH</t>
  </si>
  <si>
    <t>064075</t>
  </si>
  <si>
    <t>HANNIBAL 60</t>
  </si>
  <si>
    <t>HANNIBAL SR. HIGH</t>
  </si>
  <si>
    <t>065096</t>
  </si>
  <si>
    <t>NORTH MERCER CO. R-III</t>
  </si>
  <si>
    <t>MERCER HIGH</t>
  </si>
  <si>
    <t>065098</t>
  </si>
  <si>
    <t>PRINCETON R-V</t>
  </si>
  <si>
    <t>PRINCETON R-V JR.-SR. HIGH</t>
  </si>
  <si>
    <t>066102</t>
  </si>
  <si>
    <t>ELDON R-I</t>
  </si>
  <si>
    <t>ELDON HIGH</t>
  </si>
  <si>
    <t>066103</t>
  </si>
  <si>
    <t>MILLER CO. R-III</t>
  </si>
  <si>
    <t>TUSCUMBIA HIGH</t>
  </si>
  <si>
    <t>066104</t>
  </si>
  <si>
    <t>ST. ELIZABETH R-IV</t>
  </si>
  <si>
    <t>ST. ELIZABETH HIGH</t>
  </si>
  <si>
    <t>066105</t>
  </si>
  <si>
    <t>OSAGE HIGH</t>
  </si>
  <si>
    <t>SCHOOL OF THE OSAGE</t>
  </si>
  <si>
    <t>066107</t>
  </si>
  <si>
    <t>IBERIA R-V</t>
  </si>
  <si>
    <t>IBERIA HIGH</t>
  </si>
  <si>
    <t>067055</t>
  </si>
  <si>
    <t>EAST PRAIRIE R-II</t>
  </si>
  <si>
    <t>EAST PRAIRIE HIGH</t>
  </si>
  <si>
    <t>067061</t>
  </si>
  <si>
    <t>CHARLESTON R-I</t>
  </si>
  <si>
    <t>CHARLESTON HIGH</t>
  </si>
  <si>
    <t>068070</t>
  </si>
  <si>
    <t>MONITEAU CO. R-I</t>
  </si>
  <si>
    <t>CALIFORNIA HIGH</t>
  </si>
  <si>
    <t>068073</t>
  </si>
  <si>
    <t>TIPTON HIGH</t>
  </si>
  <si>
    <t>TIPTON R-VI</t>
  </si>
  <si>
    <t>068074</t>
  </si>
  <si>
    <t>JAMESTOWN C-1</t>
  </si>
  <si>
    <t>JAMESTOWN C-I HIGH</t>
  </si>
  <si>
    <t>069106</t>
  </si>
  <si>
    <t>MONROE CITY R-I</t>
  </si>
  <si>
    <t>MONROE CITY R-I HIGH</t>
  </si>
  <si>
    <t>069108</t>
  </si>
  <si>
    <t>MADISON C-3</t>
  </si>
  <si>
    <t>MADISON HIGH</t>
  </si>
  <si>
    <t>069109</t>
  </si>
  <si>
    <t>PARIS R-II</t>
  </si>
  <si>
    <t>PARIS HIGH</t>
  </si>
  <si>
    <t>070092</t>
  </si>
  <si>
    <t>WELLSVILLE MIDDLETOWN R-I</t>
  </si>
  <si>
    <t>WELLSVILLE-MIDDLETOWN HS</t>
  </si>
  <si>
    <t>070093</t>
  </si>
  <si>
    <t>MONTGOMERY CO. R-II</t>
  </si>
  <si>
    <t>MONTGOMERY CO. HIGH</t>
  </si>
  <si>
    <t>071091</t>
  </si>
  <si>
    <t>MORGAN CO. R-I</t>
  </si>
  <si>
    <t>MORGAN CO. R-I HIGH</t>
  </si>
  <si>
    <t>071092</t>
  </si>
  <si>
    <t>MORGAN CO. R-II</t>
  </si>
  <si>
    <t>MORGAN CO. HIGH</t>
  </si>
  <si>
    <t>072066</t>
  </si>
  <si>
    <t>RISCO R-II</t>
  </si>
  <si>
    <t>RISCO HIGH</t>
  </si>
  <si>
    <t>072068</t>
  </si>
  <si>
    <t>PORTAGEVILLE</t>
  </si>
  <si>
    <t>PORTAGEVILLE HIGH</t>
  </si>
  <si>
    <t>072073</t>
  </si>
  <si>
    <t>GIDEON 37</t>
  </si>
  <si>
    <t>GIDEON HIGH</t>
  </si>
  <si>
    <t>072074</t>
  </si>
  <si>
    <t>NEW MADRID CO. R-I</t>
  </si>
  <si>
    <t>073099</t>
  </si>
  <si>
    <t>EAST NEWTON CO. R-VI</t>
  </si>
  <si>
    <t>EAST NEWTON HIGH</t>
  </si>
  <si>
    <t>073102</t>
  </si>
  <si>
    <t>DIAMOND R-IV</t>
  </si>
  <si>
    <t>DIAMOND HIGH</t>
  </si>
  <si>
    <t>073106</t>
  </si>
  <si>
    <t>SENECA R-VII</t>
  </si>
  <si>
    <t>SENECA HIGH</t>
  </si>
  <si>
    <t>073108</t>
  </si>
  <si>
    <t>NEOSHO HIGH</t>
  </si>
  <si>
    <t>NEOSHO SCHOOL DISTRICT</t>
  </si>
  <si>
    <t>074187</t>
  </si>
  <si>
    <t>NODAWAY-HOLT R-VII</t>
  </si>
  <si>
    <t>Nodaway-Holt MS/HS</t>
  </si>
  <si>
    <t>074190</t>
  </si>
  <si>
    <t>WEST NODAWAY CO. R-I</t>
  </si>
  <si>
    <t>WEST NODAWAY HIGH</t>
  </si>
  <si>
    <t>074194</t>
  </si>
  <si>
    <t>NORTHEAST NODAWAY CO. R-V</t>
  </si>
  <si>
    <t>NORTHEAST NODAWAY HIGH</t>
  </si>
  <si>
    <t>074195</t>
  </si>
  <si>
    <t>JEFFERSON C-123</t>
  </si>
  <si>
    <t>JEFFERSON HIGH</t>
  </si>
  <si>
    <t>074197</t>
  </si>
  <si>
    <t>NORTH NODAWAY CO. R-VI</t>
  </si>
  <si>
    <t>NORTH NODAWAY JR.-SR. HIGH</t>
  </si>
  <si>
    <t>074201</t>
  </si>
  <si>
    <t>MARYVILLE R-II</t>
  </si>
  <si>
    <t>MARYVILLE HIGH</t>
  </si>
  <si>
    <t>074202</t>
  </si>
  <si>
    <t>SOUTH NODAWAY CO. R-IV</t>
  </si>
  <si>
    <t>SOUTH NODAWAY HIGH</t>
  </si>
  <si>
    <t>075084</t>
  </si>
  <si>
    <t>COUCH R-I</t>
  </si>
  <si>
    <t>COUCH HIGH</t>
  </si>
  <si>
    <t>075085</t>
  </si>
  <si>
    <t>THAYER R-II</t>
  </si>
  <si>
    <t>THAYER SR. HIGH</t>
  </si>
  <si>
    <t>075086</t>
  </si>
  <si>
    <t>OREGON-HOWELL R-III</t>
  </si>
  <si>
    <t>KOSHKONONG HIGH</t>
  </si>
  <si>
    <t>075087</t>
  </si>
  <si>
    <t>ALTON R-IV</t>
  </si>
  <si>
    <t>Alton High</t>
  </si>
  <si>
    <t>076081</t>
  </si>
  <si>
    <t>OSAGE CO. R-I</t>
  </si>
  <si>
    <t>CHAMOIS HIGH</t>
  </si>
  <si>
    <t>076082</t>
  </si>
  <si>
    <t>OSAGE CO. R-II</t>
  </si>
  <si>
    <t>LINN HIGH</t>
  </si>
  <si>
    <t>076083</t>
  </si>
  <si>
    <t>OSAGE CO. R-III</t>
  </si>
  <si>
    <t>FATIMA HIGH</t>
  </si>
  <si>
    <t>077101</t>
  </si>
  <si>
    <t>BAKERSFIELD R-IV</t>
  </si>
  <si>
    <t>BAKERSFIELD HIGH</t>
  </si>
  <si>
    <t>077102</t>
  </si>
  <si>
    <t>GAINESVILLE R-V</t>
  </si>
  <si>
    <t>GAINESVILLE HIGH</t>
  </si>
  <si>
    <t>077103</t>
  </si>
  <si>
    <t>DORA R-III</t>
  </si>
  <si>
    <t>DORA HIGH</t>
  </si>
  <si>
    <t>077104</t>
  </si>
  <si>
    <t>LUTIE R-VI</t>
  </si>
  <si>
    <t>LUTIE HIGH</t>
  </si>
  <si>
    <t>078001</t>
  </si>
  <si>
    <t>NORTH PEMISCOT CO. R-I</t>
  </si>
  <si>
    <t>NORTH PEMISCOT SR. HIGH</t>
  </si>
  <si>
    <t>078002</t>
  </si>
  <si>
    <t>HAYTI R-II</t>
  </si>
  <si>
    <t>HAYTI HIGH</t>
  </si>
  <si>
    <t>078004</t>
  </si>
  <si>
    <t>COOTER R-IV</t>
  </si>
  <si>
    <t>COOTER HIGH</t>
  </si>
  <si>
    <t>078005</t>
  </si>
  <si>
    <t>SOUTH PEMISCOT CO. R-V</t>
  </si>
  <si>
    <t>SOUTH PEMISCOT HIGH</t>
  </si>
  <si>
    <t>078009</t>
  </si>
  <si>
    <t>DELTA C-7</t>
  </si>
  <si>
    <t>DELTA C-7 HIGH</t>
  </si>
  <si>
    <t>078012</t>
  </si>
  <si>
    <t>CARUTHERSVILLE 18</t>
  </si>
  <si>
    <t>CARUTHERSVILLE HIGH</t>
  </si>
  <si>
    <t>079077</t>
  </si>
  <si>
    <t>PERRY CO. 32</t>
  </si>
  <si>
    <t>PERRYVILLE SR. HIGH</t>
  </si>
  <si>
    <t>080116</t>
  </si>
  <si>
    <t>PETTIS CO. R-V</t>
  </si>
  <si>
    <t>080118</t>
  </si>
  <si>
    <t>LA MONTE R-IV</t>
  </si>
  <si>
    <t>LA MONTE HIGH</t>
  </si>
  <si>
    <t>080119</t>
  </si>
  <si>
    <t>SMITHTON R-VI</t>
  </si>
  <si>
    <t>SMITHTON HIGH</t>
  </si>
  <si>
    <t>080121</t>
  </si>
  <si>
    <t>GREEN RIDGE R-VIII</t>
  </si>
  <si>
    <t>GREEN RIDGE HIGH</t>
  </si>
  <si>
    <t>080125</t>
  </si>
  <si>
    <t>SEDALIA 200</t>
  </si>
  <si>
    <t>SMITH-COTTON HIGH SCHOOL</t>
  </si>
  <si>
    <t>081094</t>
  </si>
  <si>
    <t>ST. JAMES R-I</t>
  </si>
  <si>
    <t>ST. JAMES HIGH</t>
  </si>
  <si>
    <t>081095</t>
  </si>
  <si>
    <t>NEWBURG R-II</t>
  </si>
  <si>
    <t>NEWBURG HIGH</t>
  </si>
  <si>
    <t>081096</t>
  </si>
  <si>
    <t>ROLLA 31</t>
  </si>
  <si>
    <t>ROLLA SR. HIGH</t>
  </si>
  <si>
    <t>082100</t>
  </si>
  <si>
    <t>BOWLING GREEN R-I</t>
  </si>
  <si>
    <t>BOWLING GREEN HIGH</t>
  </si>
  <si>
    <t>082101</t>
  </si>
  <si>
    <t>PIKE CO. R-III</t>
  </si>
  <si>
    <t>CLOPTON HIGH</t>
  </si>
  <si>
    <t>082108</t>
  </si>
  <si>
    <t>LOUISIANA R-II</t>
  </si>
  <si>
    <t>LOUISIANA HIGH</t>
  </si>
  <si>
    <t>083001</t>
  </si>
  <si>
    <t>NORTH PLATTE CO. R-I</t>
  </si>
  <si>
    <t>NORTH PLATTE HIGH</t>
  </si>
  <si>
    <t>083002</t>
  </si>
  <si>
    <t>WEST PLATTE CO. R-II</t>
  </si>
  <si>
    <t>WEST PLATTE HIGH</t>
  </si>
  <si>
    <t>083003</t>
  </si>
  <si>
    <t>PLATTE CO. R-III</t>
  </si>
  <si>
    <t>PLATTE COUNTY HIGH</t>
  </si>
  <si>
    <t>083005</t>
  </si>
  <si>
    <t>PARK HILL</t>
  </si>
  <si>
    <t>PARK HILL HIGH</t>
  </si>
  <si>
    <t>PARK HILL SOUTH HIGH</t>
  </si>
  <si>
    <t>084001</t>
  </si>
  <si>
    <t>BOLIVAR R-I</t>
  </si>
  <si>
    <t>BOLIVAR HIGH</t>
  </si>
  <si>
    <t>084002</t>
  </si>
  <si>
    <t>FAIR PLAY R-II</t>
  </si>
  <si>
    <t>FAIR PLAY HIGH</t>
  </si>
  <si>
    <t>084003</t>
  </si>
  <si>
    <t>HALFWAY R-III</t>
  </si>
  <si>
    <t>HALFWAY SECONDARY</t>
  </si>
  <si>
    <t>084004</t>
  </si>
  <si>
    <t>HUMANSVILLE R-IV</t>
  </si>
  <si>
    <t>HUMANSVILLE HIGH</t>
  </si>
  <si>
    <t>084005</t>
  </si>
  <si>
    <t>MARION C. EARLY R-V</t>
  </si>
  <si>
    <t>MARION C. EARLY HIGH</t>
  </si>
  <si>
    <t>084006</t>
  </si>
  <si>
    <t>PLEASANT HOPE R-VI</t>
  </si>
  <si>
    <t>PLEASANT HOPE HIGH</t>
  </si>
  <si>
    <t>085044</t>
  </si>
  <si>
    <t>RICHLAND HIGH</t>
  </si>
  <si>
    <t>RICHLAND R-IV</t>
  </si>
  <si>
    <t>085045</t>
  </si>
  <si>
    <t>LAQUEY R-V</t>
  </si>
  <si>
    <t>LAQUEY R-V HIGH</t>
  </si>
  <si>
    <t>085046</t>
  </si>
  <si>
    <t>WAYNESVILLE R-VI</t>
  </si>
  <si>
    <t>WAYNESVILLE SR. HIGH</t>
  </si>
  <si>
    <t>085048</t>
  </si>
  <si>
    <t>DIXON R-I</t>
  </si>
  <si>
    <t>DIXON HIGH</t>
  </si>
  <si>
    <t>085049</t>
  </si>
  <si>
    <t>CROCKER R-II</t>
  </si>
  <si>
    <t>CROCKER HIGH</t>
  </si>
  <si>
    <t>086100</t>
  </si>
  <si>
    <t>PUTNAM CO. R-I</t>
  </si>
  <si>
    <t>PUTNAM CO. HIGH</t>
  </si>
  <si>
    <t>087083</t>
  </si>
  <si>
    <t>RALLS CO. R-II</t>
  </si>
  <si>
    <t>MARK TWAIN SR. HIGH</t>
  </si>
  <si>
    <t>088072</t>
  </si>
  <si>
    <t>NORTHEAST RANDOLPH CO. R-IV</t>
  </si>
  <si>
    <t>088075</t>
  </si>
  <si>
    <t>HIGBEE R-VIII</t>
  </si>
  <si>
    <t>HIGBEE HIGH</t>
  </si>
  <si>
    <t>088080</t>
  </si>
  <si>
    <t>WESTRAN R-I</t>
  </si>
  <si>
    <t>WESTRAN HIGH</t>
  </si>
  <si>
    <t>088081</t>
  </si>
  <si>
    <t>MOBERLY</t>
  </si>
  <si>
    <t>MOBERLY SR. HIGH</t>
  </si>
  <si>
    <t>089080</t>
  </si>
  <si>
    <t>LAWSON R-XIV</t>
  </si>
  <si>
    <t>LAWSON HIGH</t>
  </si>
  <si>
    <t>089087</t>
  </si>
  <si>
    <t>ORRICK R-XI</t>
  </si>
  <si>
    <t>ORRICK HIGH</t>
  </si>
  <si>
    <t>089088</t>
  </si>
  <si>
    <t>HARDIN-CENTRAL C-2</t>
  </si>
  <si>
    <t>HARDIN-CENTRAL HIGH</t>
  </si>
  <si>
    <t>089089</t>
  </si>
  <si>
    <t>RICHMOND R-XVI</t>
  </si>
  <si>
    <t>RICHMOND HIGH</t>
  </si>
  <si>
    <t>090076</t>
  </si>
  <si>
    <t>SOUTHERN REYNOLDS CO. R-II</t>
  </si>
  <si>
    <t>ELLINGTON HIGH SCHOOL</t>
  </si>
  <si>
    <t>090077</t>
  </si>
  <si>
    <t>BUNKER R-III</t>
  </si>
  <si>
    <t>BUNKER HIGH</t>
  </si>
  <si>
    <t>090078</t>
  </si>
  <si>
    <t>LESTERVILLE R-IV</t>
  </si>
  <si>
    <t>ALTERNATIVE SCHOOL</t>
  </si>
  <si>
    <t>LESTERVILLE HIGH SCHOOL</t>
  </si>
  <si>
    <t>091091</t>
  </si>
  <si>
    <t>NAYLOR R-II</t>
  </si>
  <si>
    <t>Naylor High School</t>
  </si>
  <si>
    <t>091092</t>
  </si>
  <si>
    <t>DONIPHAN R-I</t>
  </si>
  <si>
    <t>DONIPHAN HIGH</t>
  </si>
  <si>
    <t>092087</t>
  </si>
  <si>
    <t>FT. ZUMWALT R-II</t>
  </si>
  <si>
    <t>FT. ZUMWALT NORTH HIGH</t>
  </si>
  <si>
    <t>FT. ZUMWALT SOUTH HIGH</t>
  </si>
  <si>
    <t>FT. ZUMWALT EAST HIGH</t>
  </si>
  <si>
    <t>WEST HIGH</t>
  </si>
  <si>
    <t>FT. ZUMWALT WEST HIGH</t>
  </si>
  <si>
    <t>092088</t>
  </si>
  <si>
    <t>FRANCIS HOWELL R-III</t>
  </si>
  <si>
    <t>FRANCIS HOWELL HIGH</t>
  </si>
  <si>
    <t>FRANCIS HOWELL NORTH HIGH</t>
  </si>
  <si>
    <t>FRANCIS HOWELL CENTRAL HIGH</t>
  </si>
  <si>
    <t>092089</t>
  </si>
  <si>
    <t>WENTZVILLE R-IV</t>
  </si>
  <si>
    <t>EMIL E. HOLT SR. HIGH</t>
  </si>
  <si>
    <t>TIMBERLAND HIGH</t>
  </si>
  <si>
    <t>LIBERTY HIGH SCHOOL</t>
  </si>
  <si>
    <t>092090</t>
  </si>
  <si>
    <t>ST. CHARLES R-VI</t>
  </si>
  <si>
    <t>ST. CHARLES HIGH</t>
  </si>
  <si>
    <t>ST. CHARLES WEST HIGH</t>
  </si>
  <si>
    <t>092091</t>
  </si>
  <si>
    <t>ORCHARD FARM R-V</t>
  </si>
  <si>
    <t>Orchard Farm High School</t>
  </si>
  <si>
    <t>093120</t>
  </si>
  <si>
    <t>APPLETON CITY R-II</t>
  </si>
  <si>
    <t>APPLETON CITY HIGH</t>
  </si>
  <si>
    <t>093123</t>
  </si>
  <si>
    <t>LAKELAND R-III</t>
  </si>
  <si>
    <t>LAKELAND HIGH</t>
  </si>
  <si>
    <t>093124</t>
  </si>
  <si>
    <t>OSCEOLA</t>
  </si>
  <si>
    <t>OSCEOLA JR.-SR. HIGH</t>
  </si>
  <si>
    <t>094076</t>
  </si>
  <si>
    <t>BISMARCK R-V</t>
  </si>
  <si>
    <t>BISMARCK R-V HIGH</t>
  </si>
  <si>
    <t>094078</t>
  </si>
  <si>
    <t>FARMINGTON R-VII</t>
  </si>
  <si>
    <t>FARMINGTON SR. HIGH</t>
  </si>
  <si>
    <t>094083</t>
  </si>
  <si>
    <t>NORTH ST. FRANCOIS CO. R-I</t>
  </si>
  <si>
    <t>NORTH CO. SR. HIGH</t>
  </si>
  <si>
    <t>094086</t>
  </si>
  <si>
    <t>CENTRAL R-III</t>
  </si>
  <si>
    <t>094087</t>
  </si>
  <si>
    <t>WEST ST. FRANCOIS CO. R-IV</t>
  </si>
  <si>
    <t>WEST COUNTY HIGH</t>
  </si>
  <si>
    <t>095059</t>
  </si>
  <si>
    <t>STE. GENEVIEVE CO. R-II</t>
  </si>
  <si>
    <t>STE. GENEVIEVE SR. HIGH</t>
  </si>
  <si>
    <t>096088</t>
  </si>
  <si>
    <t>HAZELWOOD</t>
  </si>
  <si>
    <t>HAZELWOOD CENTRAL HIGH</t>
  </si>
  <si>
    <t>HAZELWOOD EAST HIGH</t>
  </si>
  <si>
    <t>HAZELWOOD WEST HIGH</t>
  </si>
  <si>
    <t>096089</t>
  </si>
  <si>
    <t>FERGUSON-FLORISSANT R-II</t>
  </si>
  <si>
    <t>MCCLUER HIGH</t>
  </si>
  <si>
    <t>STEAM ACADEMY AT MSB HIGH SCHO</t>
  </si>
  <si>
    <t>MCCLUER NORTH HIGH</t>
  </si>
  <si>
    <t>096090</t>
  </si>
  <si>
    <t>PATTONVILLE R-III</t>
  </si>
  <si>
    <t>PATTONVILLE SR. HIGH</t>
  </si>
  <si>
    <t>096091</t>
  </si>
  <si>
    <t>ROCKWOOD R-VI</t>
  </si>
  <si>
    <t>EUREKA SR. HIGH</t>
  </si>
  <si>
    <t>LAFAYETTE SR. HIGH</t>
  </si>
  <si>
    <t>MARQUETTE SR. HIGH</t>
  </si>
  <si>
    <t>ROCKWOOD SUMMIT SR. HIGH</t>
  </si>
  <si>
    <t>096092</t>
  </si>
  <si>
    <t>KIRKWOOD R-VII</t>
  </si>
  <si>
    <t>KIRKWOOD SR. HIGH</t>
  </si>
  <si>
    <t>096093</t>
  </si>
  <si>
    <t>LINDBERGH SR. HIGH</t>
  </si>
  <si>
    <t>LINDBERGH SCHOOLS</t>
  </si>
  <si>
    <t>096094</t>
  </si>
  <si>
    <t>MEHLVILLE R-IX</t>
  </si>
  <si>
    <t>MEHLVILLE HIGH SCHOOL</t>
  </si>
  <si>
    <t>OAKVILLE SR. HIGH</t>
  </si>
  <si>
    <t>096095</t>
  </si>
  <si>
    <t>PARKWAY C-2</t>
  </si>
  <si>
    <t>NORTH HIGH</t>
  </si>
  <si>
    <t>SOUTH HIGH</t>
  </si>
  <si>
    <t>096098</t>
  </si>
  <si>
    <t>AFFTON 101</t>
  </si>
  <si>
    <t>AFFTON HIGH</t>
  </si>
  <si>
    <t>096099</t>
  </si>
  <si>
    <t>BAYLESS</t>
  </si>
  <si>
    <t>BAYLESS SENIOR HIGH</t>
  </si>
  <si>
    <t>096101</t>
  </si>
  <si>
    <t>BRENTWOOD</t>
  </si>
  <si>
    <t>BRENTWOOD HIGH</t>
  </si>
  <si>
    <t>096102</t>
  </si>
  <si>
    <t>CLAYTON</t>
  </si>
  <si>
    <t>CLAYTON HIGH</t>
  </si>
  <si>
    <t>096103</t>
  </si>
  <si>
    <t>HANCOCK PLACE</t>
  </si>
  <si>
    <t>HANCOCK SR. HIGH</t>
  </si>
  <si>
    <t>096104</t>
  </si>
  <si>
    <t>JENNINGS</t>
  </si>
  <si>
    <t>JENNINGS HIGH</t>
  </si>
  <si>
    <t>096106</t>
  </si>
  <si>
    <t>LADUE</t>
  </si>
  <si>
    <t>LADUE HORTON WATKINS HIGH</t>
  </si>
  <si>
    <t>096107</t>
  </si>
  <si>
    <t>MAPLEWOOD-RICHMOND HEIGHTS</t>
  </si>
  <si>
    <t>MAPLEWOOD-RICHMOND HGTS. HIGH</t>
  </si>
  <si>
    <t>096109</t>
  </si>
  <si>
    <t>NORMANDY HIGH</t>
  </si>
  <si>
    <t>NORMANDY SCHOOLS COLLABORATIVE</t>
  </si>
  <si>
    <t>096110</t>
  </si>
  <si>
    <t>RITENOUR</t>
  </si>
  <si>
    <t>RITENOUR SR. HIGH</t>
  </si>
  <si>
    <t>096111</t>
  </si>
  <si>
    <t>RIVERVIEW GARDENS</t>
  </si>
  <si>
    <t>RIVERVIEW GARDENS SR. HIGH</t>
  </si>
  <si>
    <t>096112</t>
  </si>
  <si>
    <t>UNIVERSITY CITY</t>
  </si>
  <si>
    <t>UNIVERSITY CITY SR. HIGH</t>
  </si>
  <si>
    <t>096113</t>
  </si>
  <si>
    <t>VALLEY PARK</t>
  </si>
  <si>
    <t>VALLEY PARK SR. HIGH</t>
  </si>
  <si>
    <t>096114</t>
  </si>
  <si>
    <t>WEBSTER GROVES</t>
  </si>
  <si>
    <t>WEBSTER GROVES HIGH</t>
  </si>
  <si>
    <t>097119</t>
  </si>
  <si>
    <t>MALTA BEND R-V</t>
  </si>
  <si>
    <t>Malta Bend High School</t>
  </si>
  <si>
    <t>097129</t>
  </si>
  <si>
    <t>MARSHALL</t>
  </si>
  <si>
    <t>MARSHALL SR. HIGH</t>
  </si>
  <si>
    <t>097130</t>
  </si>
  <si>
    <t>SLATER</t>
  </si>
  <si>
    <t>SLATER HIGH</t>
  </si>
  <si>
    <t>097131</t>
  </si>
  <si>
    <t>SWEET SPRINGS R-VII</t>
  </si>
  <si>
    <t>SWEET SPRINGS HIGH</t>
  </si>
  <si>
    <t>098080</t>
  </si>
  <si>
    <t>SCHUYLER CO. R-I</t>
  </si>
  <si>
    <t>SCHUYLER CO. HIGH</t>
  </si>
  <si>
    <t>099082</t>
  </si>
  <si>
    <t>SCOTLAND CO. R-I</t>
  </si>
  <si>
    <t>SCOTLAND CO. HIGH</t>
  </si>
  <si>
    <t>100059</t>
  </si>
  <si>
    <t>SCOTT CITY R-I</t>
  </si>
  <si>
    <t>SCOTT CITY HIGH</t>
  </si>
  <si>
    <t>100060</t>
  </si>
  <si>
    <t>CHAFFEE R-II</t>
  </si>
  <si>
    <t>CHAFFEE JR.-SR. HIGH</t>
  </si>
  <si>
    <t>100061</t>
  </si>
  <si>
    <t>SCOTT CO. R-IV</t>
  </si>
  <si>
    <t>THOMAS W. KELLY HIGH</t>
  </si>
  <si>
    <t>100062</t>
  </si>
  <si>
    <t>SCOTT CO. CENTRAL</t>
  </si>
  <si>
    <t>SCOTT CO. CENTRAL HIGH</t>
  </si>
  <si>
    <t>100063</t>
  </si>
  <si>
    <t>SIKESTON SR. HIGH</t>
  </si>
  <si>
    <t>SIKESTON R-6</t>
  </si>
  <si>
    <t>100065</t>
  </si>
  <si>
    <t>ORAN R-III</t>
  </si>
  <si>
    <t>ORAN HIGH SCHOOL</t>
  </si>
  <si>
    <t>101105</t>
  </si>
  <si>
    <t>WINONA R-III</t>
  </si>
  <si>
    <t>WINONA HIGH</t>
  </si>
  <si>
    <t>101107</t>
  </si>
  <si>
    <t>EMINENCE R-I</t>
  </si>
  <si>
    <t>EMINENCE HIGH</t>
  </si>
  <si>
    <t>102081</t>
  </si>
  <si>
    <t>NORTH SHELBY HIGH</t>
  </si>
  <si>
    <t>NORTH SHELBY</t>
  </si>
  <si>
    <t>102085</t>
  </si>
  <si>
    <t>SHELBY CO. R-IV</t>
  </si>
  <si>
    <t>SOUTH SHELBY HIGH</t>
  </si>
  <si>
    <t>103127</t>
  </si>
  <si>
    <t>RICHLAND R-I</t>
  </si>
  <si>
    <t>103128</t>
  </si>
  <si>
    <t>BELL CITY R-II</t>
  </si>
  <si>
    <t>BELL CITY HIGH</t>
  </si>
  <si>
    <t>103129</t>
  </si>
  <si>
    <t>ADVANCE R-IV</t>
  </si>
  <si>
    <t>ADVANCE HIGH</t>
  </si>
  <si>
    <t>103130</t>
  </si>
  <si>
    <t>PUXICO R-VIII</t>
  </si>
  <si>
    <t>PUXICO HIGH</t>
  </si>
  <si>
    <t>MINGO PUXICO TECHNICAL HIGH</t>
  </si>
  <si>
    <t>103131</t>
  </si>
  <si>
    <t>BLOOMFIELD R-XIV</t>
  </si>
  <si>
    <t>BLOOMFIELD HIGH</t>
  </si>
  <si>
    <t>103132</t>
  </si>
  <si>
    <t>DEXTER R-XI</t>
  </si>
  <si>
    <t>DEXTER HIGH</t>
  </si>
  <si>
    <t>103135</t>
  </si>
  <si>
    <t>BERNIE R-XIII</t>
  </si>
  <si>
    <t>BERNIE HIGH</t>
  </si>
  <si>
    <t>104041</t>
  </si>
  <si>
    <t>HURLEY R-I</t>
  </si>
  <si>
    <t>HURLEY HIGH</t>
  </si>
  <si>
    <t>104042</t>
  </si>
  <si>
    <t>GALENA R-II</t>
  </si>
  <si>
    <t>GALENA HIGH</t>
  </si>
  <si>
    <t>104043</t>
  </si>
  <si>
    <t>CRANE R-III</t>
  </si>
  <si>
    <t>CRANE HIGH</t>
  </si>
  <si>
    <t>104044</t>
  </si>
  <si>
    <t>REEDS SPRING R-IV</t>
  </si>
  <si>
    <t>REEDS SPRING HIGH</t>
  </si>
  <si>
    <t>104045</t>
  </si>
  <si>
    <t>BLUE EYE R-V</t>
  </si>
  <si>
    <t>BLUE EYE HIGH</t>
  </si>
  <si>
    <t>105123</t>
  </si>
  <si>
    <t>GREEN CITY R-I</t>
  </si>
  <si>
    <t>GREEN CITY HIGH</t>
  </si>
  <si>
    <t>105124</t>
  </si>
  <si>
    <t>MILAN C-2</t>
  </si>
  <si>
    <t>MILAN HIGH</t>
  </si>
  <si>
    <t>105125</t>
  </si>
  <si>
    <t>NEWTOWN-HARRIS R-III</t>
  </si>
  <si>
    <t>NEWTOWN-HARRIS HIGH</t>
  </si>
  <si>
    <t>106001</t>
  </si>
  <si>
    <t>BRADLEYVILLE R-I</t>
  </si>
  <si>
    <t>BRADLEYVILLE HIGH</t>
  </si>
  <si>
    <t>106003</t>
  </si>
  <si>
    <t>FORSYTH R-III</t>
  </si>
  <si>
    <t>FORSYTH HIGH</t>
  </si>
  <si>
    <t>106004</t>
  </si>
  <si>
    <t>BRANSON R-IV</t>
  </si>
  <si>
    <t>BRANSON HIGH</t>
  </si>
  <si>
    <t>106005</t>
  </si>
  <si>
    <t>HOLLISTER R-V</t>
  </si>
  <si>
    <t>HOLLISTER HIGH</t>
  </si>
  <si>
    <t>107152</t>
  </si>
  <si>
    <t>HOUSTON R-I</t>
  </si>
  <si>
    <t>HOUSTON HIGH</t>
  </si>
  <si>
    <t>107153</t>
  </si>
  <si>
    <t>SUMMERSVILLE R-II</t>
  </si>
  <si>
    <t>SUMMERSVILLE HIGH</t>
  </si>
  <si>
    <t>107154</t>
  </si>
  <si>
    <t>LICKING R-VIII</t>
  </si>
  <si>
    <t>LICKING HIGH</t>
  </si>
  <si>
    <t>107155</t>
  </si>
  <si>
    <t>CABOOL R-IV</t>
  </si>
  <si>
    <t>CABOOL HIGH</t>
  </si>
  <si>
    <t>107156</t>
  </si>
  <si>
    <t>PLATO R-V</t>
  </si>
  <si>
    <t>PLATO HIGH</t>
  </si>
  <si>
    <t>108142</t>
  </si>
  <si>
    <t>NEVADA R-V</t>
  </si>
  <si>
    <t>NEVADA HIGH</t>
  </si>
  <si>
    <t>108143</t>
  </si>
  <si>
    <t>BRONAUGH R-VII</t>
  </si>
  <si>
    <t>BRONAUGH HIGH</t>
  </si>
  <si>
    <t>108144</t>
  </si>
  <si>
    <t>SHELDON R-VIII</t>
  </si>
  <si>
    <t>SHELDON HIGH</t>
  </si>
  <si>
    <t>108147</t>
  </si>
  <si>
    <t>NORTHEAST VERNON CO. R-I</t>
  </si>
  <si>
    <t>NORTHEAST VERNON CO. R-I HIGH</t>
  </si>
  <si>
    <t>109002</t>
  </si>
  <si>
    <t>WRIGHT CITY HIGH</t>
  </si>
  <si>
    <t>WRIGHT CITY R-II OF WARREN CO.</t>
  </si>
  <si>
    <t>109003</t>
  </si>
  <si>
    <t>WARREN CO. R-III</t>
  </si>
  <si>
    <t>WARRENTON HIGH</t>
  </si>
  <si>
    <t>110014</t>
  </si>
  <si>
    <t>KINGSTON K-14</t>
  </si>
  <si>
    <t>KINGSTON HIGH</t>
  </si>
  <si>
    <t>110029</t>
  </si>
  <si>
    <t>POTOSI R-III</t>
  </si>
  <si>
    <t>POTOSI HIGH</t>
  </si>
  <si>
    <t>110031</t>
  </si>
  <si>
    <t>VALLEY R-VI</t>
  </si>
  <si>
    <t>VALLEY HIGH</t>
  </si>
  <si>
    <t>111086</t>
  </si>
  <si>
    <t>GREENVILLE R-II</t>
  </si>
  <si>
    <t>GREENVILLE HIGH</t>
  </si>
  <si>
    <t>111087</t>
  </si>
  <si>
    <t>CLEARWATER R-I</t>
  </si>
  <si>
    <t>CLEARWATER HIGH</t>
  </si>
  <si>
    <t>112099</t>
  </si>
  <si>
    <t>NIANGUA R-V</t>
  </si>
  <si>
    <t>NIANGUA HIGH</t>
  </si>
  <si>
    <t>112101</t>
  </si>
  <si>
    <t>FORDLAND R-III</t>
  </si>
  <si>
    <t>FORDLAND HIGH</t>
  </si>
  <si>
    <t>112102</t>
  </si>
  <si>
    <t>MARSHFIELD R-I</t>
  </si>
  <si>
    <t>MARSHFIELD HIGH</t>
  </si>
  <si>
    <t>112103</t>
  </si>
  <si>
    <t>SEYMOUR R-II</t>
  </si>
  <si>
    <t>SEYMOUR HIGH</t>
  </si>
  <si>
    <t>113001</t>
  </si>
  <si>
    <t>WORTH CO. R-III</t>
  </si>
  <si>
    <t>WORTH CO. HIGH</t>
  </si>
  <si>
    <t>114112</t>
  </si>
  <si>
    <t>NORWOOD R-I</t>
  </si>
  <si>
    <t>NORWOOD HIGH</t>
  </si>
  <si>
    <t>114113</t>
  </si>
  <si>
    <t>HARTVILLE R-II</t>
  </si>
  <si>
    <t>HARTVILLE HIGH</t>
  </si>
  <si>
    <t>114114</t>
  </si>
  <si>
    <t>MOUNTAIN GROVE R-III</t>
  </si>
  <si>
    <t>MOUNTAIN GROVE HIGH</t>
  </si>
  <si>
    <t>114115</t>
  </si>
  <si>
    <t>MANSFIELD R-IV</t>
  </si>
  <si>
    <t>MANSFIELD HIGH</t>
  </si>
  <si>
    <t>115115</t>
  </si>
  <si>
    <t>ST. LOUIS CITY</t>
  </si>
  <si>
    <t>MILLER CAREER ACADEMY</t>
  </si>
  <si>
    <t>GATEWAY HIGH</t>
  </si>
  <si>
    <t>COMMUNITY ACCESS JOB TRAINING</t>
  </si>
  <si>
    <t>BEAUMONT CTE HIGH SCHOOL</t>
  </si>
  <si>
    <t>CARNAHAN SCH. OF THE FUTURE</t>
  </si>
  <si>
    <t>COLLEGIATE SCHOOL OF MED/BIO</t>
  </si>
  <si>
    <t>METRO HIGH</t>
  </si>
  <si>
    <t>MCKINLEY CLASS. LEADERSHIP AC.</t>
  </si>
  <si>
    <t>ROOSEVELT HIGH</t>
  </si>
  <si>
    <t>SOLDAN INTERNATIONAL STUDIES</t>
  </si>
  <si>
    <t>SUMNER HIGH</t>
  </si>
  <si>
    <t>VASHON HIGH</t>
  </si>
  <si>
    <t>CENTRAL VISUAL/PERF. ARTS HIGH</t>
  </si>
  <si>
    <t>115902</t>
  </si>
  <si>
    <t>LIFT FOR LIFE ACADEMY</t>
  </si>
  <si>
    <t>LIFT FOR LIFE ACADEMY HIGH SCH</t>
  </si>
  <si>
    <t>115906</t>
  </si>
  <si>
    <t>CONFLUENCE ACADEMIES</t>
  </si>
  <si>
    <t>CONFLUENCE PREPARATORY ACADEMY</t>
  </si>
  <si>
    <t>GRAND CENTER ARTS ACADEMY HIGH</t>
  </si>
  <si>
    <t>115914</t>
  </si>
  <si>
    <t>KIPP ST LOUIS PUBLIC SCHOOLS</t>
  </si>
  <si>
    <t>KIPP ST. LOUIS HIGH</t>
  </si>
  <si>
    <t>115916</t>
  </si>
  <si>
    <t>GATEWAY SCIENCE ACAD/ST LOUIS</t>
  </si>
  <si>
    <t>GATEWAY SCIENCE ACADEMY HIGH</t>
  </si>
  <si>
    <t>115925</t>
  </si>
  <si>
    <t>HAWTHORN LEADERSHIP SCHL GIRLS</t>
  </si>
  <si>
    <t>Hawthorn High School</t>
  </si>
  <si>
    <t>WARSAW HIGH SCHOOL</t>
  </si>
  <si>
    <t>Smithville High</t>
  </si>
  <si>
    <t>LATHROP HIGH SCHOOL</t>
  </si>
  <si>
    <t>CAPITAL CITY HIGH SCHOOL</t>
  </si>
  <si>
    <t>Washington High School</t>
  </si>
  <si>
    <t>LIGGETT TRAIL EDUCATION CENTER</t>
  </si>
  <si>
    <t>JUVENILE CTR.</t>
  </si>
  <si>
    <t>school</t>
  </si>
  <si>
    <t>lea_code</t>
  </si>
  <si>
    <t>district</t>
  </si>
  <si>
    <t>enroll</t>
  </si>
  <si>
    <t>tests_n</t>
  </si>
  <si>
    <t>grads_n</t>
  </si>
  <si>
    <t>comp_score</t>
  </si>
  <si>
    <t>eng_score</t>
  </si>
  <si>
    <t>math_score</t>
  </si>
  <si>
    <t>reading_score</t>
  </si>
  <si>
    <t>science_score</t>
  </si>
  <si>
    <t>frl_pct</t>
  </si>
  <si>
    <t>white_pct</t>
  </si>
  <si>
    <t>black_pct</t>
  </si>
  <si>
    <t>hispanic_pct</t>
  </si>
  <si>
    <t>asian_pct</t>
  </si>
  <si>
    <t>multi_pct</t>
  </si>
  <si>
    <t>other_pct</t>
  </si>
  <si>
    <t>ell_pct</t>
  </si>
  <si>
    <t>iep_pct</t>
  </si>
  <si>
    <t>co_name</t>
  </si>
  <si>
    <t>locale_type</t>
  </si>
  <si>
    <t>sup_area</t>
  </si>
  <si>
    <t>nces_id</t>
  </si>
  <si>
    <t>test_rate</t>
  </si>
  <si>
    <t>Test Rate</t>
  </si>
  <si>
    <t>DESE LEA Code</t>
  </si>
  <si>
    <t>District</t>
  </si>
  <si>
    <t>School</t>
  </si>
  <si>
    <t>Enrollment</t>
  </si>
  <si>
    <t>Composite Score</t>
  </si>
  <si>
    <t>English Score</t>
  </si>
  <si>
    <t>Math Score</t>
  </si>
  <si>
    <t>Reading Score</t>
  </si>
  <si>
    <t>Science Score</t>
  </si>
  <si>
    <t>County</t>
  </si>
  <si>
    <t>Locale Type</t>
  </si>
  <si>
    <t>Region</t>
  </si>
  <si>
    <t>NCES LEA ID</t>
  </si>
  <si>
    <t>Test Participation Rate</t>
  </si>
  <si>
    <t>Avg. Composite ACT Score</t>
  </si>
  <si>
    <t>Avg. Reading ACT Score</t>
  </si>
  <si>
    <t>Missouri</t>
  </si>
  <si>
    <t>St. Louis</t>
  </si>
  <si>
    <t>Kansas City</t>
  </si>
  <si>
    <t>Southwest</t>
  </si>
  <si>
    <t>Central</t>
  </si>
  <si>
    <t>Bootheel</t>
  </si>
  <si>
    <t>Western Plains</t>
  </si>
  <si>
    <t>Ozarks</t>
  </si>
  <si>
    <t>Northwest</t>
  </si>
  <si>
    <t>Northeast</t>
  </si>
  <si>
    <t>Enrollment 
K-12</t>
  </si>
  <si>
    <t>Avg. English 
ACT Score</t>
  </si>
  <si>
    <t>Avg. Math 
ACT Score</t>
  </si>
  <si>
    <t>Avg. Science 
ACT Score</t>
  </si>
  <si>
    <t>Schools in DESE Supervisory Region</t>
  </si>
  <si>
    <t>Academic Year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</si>
</sst>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chivo Narrow"/>
    </font>
    <font>
      <sz val="11"/>
      <name val="Archivo Narrow"/>
    </font>
    <font>
      <b/>
      <sz val="11"/>
      <name val="Archivo Narrow"/>
    </font>
    <font>
      <b/>
      <sz val="12"/>
      <color theme="3"/>
      <name val="Archivo Narrow"/>
    </font>
    <font>
      <sz val="12"/>
      <color theme="3"/>
      <name val="Archivo Narrow"/>
    </font>
    <font>
      <sz val="11"/>
      <color theme="3"/>
      <name val="Archivo Narrow"/>
    </font>
    <font>
      <b/>
      <sz val="12"/>
      <color theme="0"/>
      <name val="Archivo Narrow"/>
    </font>
    <font>
      <sz val="12"/>
      <color theme="0"/>
      <name val="Archivo Narrow"/>
    </font>
    <font>
      <sz val="11"/>
      <color theme="0"/>
      <name val="Archivo Narrow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0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thin">
        <color theme="0"/>
      </top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 style="medium">
        <color theme="3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3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/>
      <right style="medium">
        <color theme="3"/>
      </right>
      <top style="medium">
        <color theme="3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49" fontId="0" fillId="0" borderId="0" xfId="0" applyNumberFormat="1"/>
    <xf numFmtId="2" fontId="0" fillId="0" borderId="0" xfId="2" applyNumberFormat="1" applyFont="1"/>
    <xf numFmtId="2" fontId="0" fillId="0" borderId="0" xfId="2" applyNumberFormat="1" applyFont="1" applyAlignment="1">
      <alignment horizontal="right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164" fontId="0" fillId="0" borderId="0" xfId="1" applyNumberFormat="1" applyFont="1"/>
    <xf numFmtId="49" fontId="3" fillId="0" borderId="0" xfId="0" applyNumberFormat="1" applyFont="1"/>
    <xf numFmtId="0" fontId="3" fillId="0" borderId="0" xfId="0" applyFont="1"/>
    <xf numFmtId="2" fontId="3" fillId="0" borderId="0" xfId="2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2" applyNumberFormat="1" applyFont="1" applyAlignment="1">
      <alignment horizontal="center"/>
    </xf>
    <xf numFmtId="9" fontId="4" fillId="2" borderId="1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4" xfId="1" applyNumberFormat="1" applyFont="1" applyFill="1" applyBorder="1" applyAlignment="1"/>
    <xf numFmtId="9" fontId="5" fillId="5" borderId="4" xfId="2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7" fillId="0" borderId="16" xfId="0" applyFont="1" applyBorder="1"/>
    <xf numFmtId="164" fontId="7" fillId="0" borderId="16" xfId="1" applyNumberFormat="1" applyFont="1" applyBorder="1"/>
    <xf numFmtId="9" fontId="7" fillId="0" borderId="16" xfId="2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/>
    <xf numFmtId="0" fontId="7" fillId="0" borderId="19" xfId="0" applyFont="1" applyBorder="1"/>
    <xf numFmtId="164" fontId="7" fillId="0" borderId="19" xfId="1" applyNumberFormat="1" applyFont="1" applyBorder="1"/>
    <xf numFmtId="9" fontId="7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0" fontId="7" fillId="0" borderId="22" xfId="0" applyFont="1" applyBorder="1"/>
    <xf numFmtId="164" fontId="7" fillId="0" borderId="22" xfId="1" applyNumberFormat="1" applyFont="1" applyBorder="1"/>
    <xf numFmtId="9" fontId="7" fillId="0" borderId="22" xfId="2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49" fontId="4" fillId="2" borderId="1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2" fontId="5" fillId="5" borderId="4" xfId="2" applyNumberFormat="1" applyFont="1" applyFill="1" applyBorder="1" applyAlignment="1">
      <alignment horizontal="center"/>
    </xf>
    <xf numFmtId="0" fontId="10" fillId="0" borderId="0" xfId="0" applyFont="1"/>
    <xf numFmtId="0" fontId="5" fillId="5" borderId="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164" fontId="5" fillId="5" borderId="27" xfId="1" applyNumberFormat="1" applyFont="1" applyFill="1" applyBorder="1" applyAlignment="1"/>
    <xf numFmtId="9" fontId="5" fillId="5" borderId="27" xfId="2" applyFont="1" applyFill="1" applyBorder="1" applyAlignment="1">
      <alignment horizontal="center"/>
    </xf>
    <xf numFmtId="2" fontId="5" fillId="5" borderId="27" xfId="2" applyNumberFormat="1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3" borderId="32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30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44">
    <dxf>
      <font>
        <b/>
        <strike val="0"/>
        <outline val="0"/>
        <shadow val="0"/>
        <u val="none"/>
        <vertAlign val="baseline"/>
        <sz val="11"/>
        <color auto="1"/>
        <name val="Archivo Narrow"/>
        <scheme val="none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b/>
        <strike val="0"/>
        <outline val="0"/>
        <shadow val="0"/>
        <u val="none"/>
        <vertAlign val="baseline"/>
        <sz val="11"/>
        <color auto="1"/>
        <name val="Archivo Narrow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numFmt numFmtId="0" formatCode="General"/>
      <border diagonalUp="0" diagonalDown="0" outline="0">
        <left style="thin">
          <color theme="3"/>
        </left>
        <right style="medium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numFmt numFmtId="0" formatCode="General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numFmt numFmtId="0" formatCode="General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numFmt numFmtId="164" formatCode="_(* #,##0_);_(* \(#,##0\);_(* &quot;-&quot;??_);_(@_)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numFmt numFmtId="0" formatCode="General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numFmt numFmtId="30" formatCode="@"/>
      <alignment horizontal="center" textRotation="0" wrapText="0" indent="0" justifyLastLine="0" shrinkToFit="0" readingOrder="0"/>
      <border diagonalUp="0" diagonalDown="0" outline="0">
        <left style="medium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</dxf>
    <dxf>
      <border>
        <bottom style="medium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onaldsonan\Desktop\Demographics_School_2022.xlsx" TargetMode="External"/><Relationship Id="rId1" Type="http://schemas.openxmlformats.org/officeDocument/2006/relationships/externalLinkPath" Target="Demographics_School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Data"/>
    </sheetNames>
    <sheetDataSet>
      <sheetData sheetId="0"/>
      <sheetData sheetId="1">
        <row r="1">
          <cell r="A1" t="str">
            <v>school</v>
          </cell>
          <cell r="B1" t="str">
            <v>lea_code</v>
          </cell>
          <cell r="C1" t="str">
            <v>district</v>
          </cell>
          <cell r="D1" t="str">
            <v>enroll</v>
          </cell>
          <cell r="E1" t="str">
            <v>jan_count</v>
          </cell>
          <cell r="F1" t="str">
            <v>frl_pct</v>
          </cell>
          <cell r="G1" t="str">
            <v>white_pct</v>
          </cell>
          <cell r="H1" t="str">
            <v>black_pct</v>
          </cell>
          <cell r="I1" t="str">
            <v>hispanic_pct</v>
          </cell>
          <cell r="J1" t="str">
            <v>asian_pct</v>
          </cell>
          <cell r="K1" t="str">
            <v>multi_pct</v>
          </cell>
          <cell r="L1" t="str">
            <v>other_pct</v>
          </cell>
          <cell r="M1" t="str">
            <v>ell_pct</v>
          </cell>
          <cell r="N1" t="str">
            <v>iep_pct</v>
          </cell>
          <cell r="O1" t="str">
            <v>county</v>
          </cell>
          <cell r="P1" t="str">
            <v>locale_type</v>
          </cell>
          <cell r="Q1" t="str">
            <v>sup_area</v>
          </cell>
          <cell r="R1" t="str">
            <v>id_nces</v>
          </cell>
        </row>
        <row r="2">
          <cell r="A2" t="str">
            <v>Academie Lafayette Armour IMS</v>
          </cell>
          <cell r="B2" t="str">
            <v>048914</v>
          </cell>
          <cell r="C2" t="str">
            <v>ACADEMIE LAFAYETTE</v>
          </cell>
          <cell r="D2">
            <v>266</v>
          </cell>
          <cell r="E2">
            <v>262</v>
          </cell>
          <cell r="F2">
            <v>0.16</v>
          </cell>
          <cell r="G2">
            <v>0.63500000000000001</v>
          </cell>
          <cell r="H2">
            <v>0.154</v>
          </cell>
          <cell r="I2">
            <v>0.06</v>
          </cell>
          <cell r="J2" t="str">
            <v>*</v>
          </cell>
          <cell r="K2">
            <v>0.13200000000000001</v>
          </cell>
          <cell r="L2" t="str">
            <v>*</v>
          </cell>
          <cell r="M2">
            <v>1.8799999999999997E-2</v>
          </cell>
          <cell r="N2">
            <v>0.109</v>
          </cell>
          <cell r="O2" t="str">
            <v>Jackson</v>
          </cell>
          <cell r="P2" t="str">
            <v>urban</v>
          </cell>
          <cell r="Q2" t="str">
            <v>Kansas City</v>
          </cell>
          <cell r="R2">
            <v>2900017</v>
          </cell>
        </row>
        <row r="3">
          <cell r="A3" t="str">
            <v>ACADEMIE LAFAYETTE ARMOUR IHS</v>
          </cell>
          <cell r="B3" t="str">
            <v>048914</v>
          </cell>
          <cell r="C3" t="str">
            <v>ACADEMIE LAFAYETTE</v>
          </cell>
          <cell r="D3">
            <v>48</v>
          </cell>
          <cell r="E3">
            <v>47</v>
          </cell>
          <cell r="F3">
            <v>0.29799999999999999</v>
          </cell>
          <cell r="G3">
            <v>0.56299999999999994</v>
          </cell>
          <cell r="H3">
            <v>0.25</v>
          </cell>
          <cell r="I3">
            <v>0.14599999999999999</v>
          </cell>
          <cell r="J3" t="str">
            <v>*</v>
          </cell>
          <cell r="K3" t="str">
            <v>*</v>
          </cell>
          <cell r="L3" t="str">
            <v>*</v>
          </cell>
          <cell r="M3" t="str">
            <v>*</v>
          </cell>
          <cell r="N3">
            <v>0.125</v>
          </cell>
          <cell r="O3" t="str">
            <v>Jackson</v>
          </cell>
          <cell r="P3" t="str">
            <v>urban</v>
          </cell>
          <cell r="Q3" t="str">
            <v>Kansas City</v>
          </cell>
          <cell r="R3">
            <v>2900017</v>
          </cell>
        </row>
        <row r="4">
          <cell r="A4" t="str">
            <v>Academie Lafayette Oak Elem</v>
          </cell>
          <cell r="B4" t="str">
            <v>048914</v>
          </cell>
          <cell r="C4" t="str">
            <v>ACADEMIE LAFAYETTE</v>
          </cell>
          <cell r="D4">
            <v>470</v>
          </cell>
          <cell r="E4">
            <v>458</v>
          </cell>
          <cell r="F4">
            <v>0.19</v>
          </cell>
          <cell r="G4">
            <v>0.58899999999999997</v>
          </cell>
          <cell r="H4">
            <v>0.23399999999999999</v>
          </cell>
          <cell r="I4">
            <v>6.2E-2</v>
          </cell>
          <cell r="J4" t="str">
            <v>*</v>
          </cell>
          <cell r="K4">
            <v>0.111</v>
          </cell>
          <cell r="L4" t="str">
            <v>*</v>
          </cell>
          <cell r="M4">
            <v>2.5499999999999998E-2</v>
          </cell>
          <cell r="N4">
            <v>6.8099999999999994E-2</v>
          </cell>
          <cell r="O4" t="str">
            <v>Jackson</v>
          </cell>
          <cell r="P4" t="str">
            <v>urban</v>
          </cell>
          <cell r="Q4" t="str">
            <v>Kansas City</v>
          </cell>
          <cell r="R4">
            <v>2900017</v>
          </cell>
        </row>
        <row r="5">
          <cell r="A5" t="str">
            <v>ACADEMIE LAFAYETTE CHERRY ELEM</v>
          </cell>
          <cell r="B5" t="str">
            <v>048914</v>
          </cell>
          <cell r="C5" t="str">
            <v>ACADEMIE LAFAYETTE</v>
          </cell>
          <cell r="D5">
            <v>457</v>
          </cell>
          <cell r="E5">
            <v>450</v>
          </cell>
          <cell r="F5">
            <v>0.249</v>
          </cell>
          <cell r="G5">
            <v>0.51900000000000002</v>
          </cell>
          <cell r="H5">
            <v>0.22800000000000001</v>
          </cell>
          <cell r="I5">
            <v>9.6000000000000002E-2</v>
          </cell>
          <cell r="J5">
            <v>1.5317286652078774E-2</v>
          </cell>
          <cell r="K5">
            <v>0.14000000000000001</v>
          </cell>
          <cell r="M5">
            <v>2.41E-2</v>
          </cell>
          <cell r="N5">
            <v>6.3500000000000001E-2</v>
          </cell>
          <cell r="O5" t="str">
            <v>Jackson</v>
          </cell>
          <cell r="P5" t="str">
            <v>urban</v>
          </cell>
          <cell r="Q5" t="str">
            <v>Kansas City</v>
          </cell>
          <cell r="R5">
            <v>2900017</v>
          </cell>
        </row>
        <row r="6">
          <cell r="A6" t="str">
            <v>ACADEMY FOR INTEGRATED ARTS</v>
          </cell>
          <cell r="B6" t="str">
            <v>048927</v>
          </cell>
          <cell r="C6" t="str">
            <v>ACADEMY FOR INTEGRATED ARTS</v>
          </cell>
          <cell r="D6">
            <v>241</v>
          </cell>
          <cell r="E6">
            <v>235</v>
          </cell>
          <cell r="F6">
            <v>1</v>
          </cell>
          <cell r="G6">
            <v>0.11599999999999999</v>
          </cell>
          <cell r="H6">
            <v>0.81299999999999994</v>
          </cell>
          <cell r="I6">
            <v>2.8999999999999998E-2</v>
          </cell>
          <cell r="J6">
            <v>2.0746887966804978E-2</v>
          </cell>
          <cell r="K6">
            <v>2.1000000000000001E-2</v>
          </cell>
          <cell r="M6" t="str">
            <v>*</v>
          </cell>
          <cell r="N6">
            <v>7.0499999999999993E-2</v>
          </cell>
          <cell r="O6" t="str">
            <v>Jackson</v>
          </cell>
          <cell r="P6" t="str">
            <v>urban</v>
          </cell>
          <cell r="Q6" t="str">
            <v>Kansas City</v>
          </cell>
          <cell r="R6">
            <v>2900604</v>
          </cell>
        </row>
        <row r="7">
          <cell r="A7" t="str">
            <v>ADAIR CO. HIGH</v>
          </cell>
          <cell r="B7" t="str">
            <v>001090</v>
          </cell>
          <cell r="C7" t="str">
            <v>ADAIR CO. R-I</v>
          </cell>
          <cell r="D7">
            <v>120</v>
          </cell>
          <cell r="E7">
            <v>112.83</v>
          </cell>
          <cell r="F7">
            <v>0.5</v>
          </cell>
          <cell r="G7">
            <v>0.99199999999999999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  <cell r="L7" t="str">
            <v>*</v>
          </cell>
          <cell r="M7" t="str">
            <v>*</v>
          </cell>
          <cell r="N7">
            <v>8.3299999999999999E-2</v>
          </cell>
          <cell r="O7" t="str">
            <v>Adair</v>
          </cell>
          <cell r="P7" t="str">
            <v>rural</v>
          </cell>
          <cell r="Q7" t="str">
            <v>Northeast</v>
          </cell>
          <cell r="R7">
            <v>2922980</v>
          </cell>
        </row>
        <row r="8">
          <cell r="A8" t="str">
            <v>ADAIR CO. ELEM.</v>
          </cell>
          <cell r="B8" t="str">
            <v>001090</v>
          </cell>
          <cell r="C8" t="str">
            <v>ADAIR CO. R-I</v>
          </cell>
          <cell r="D8">
            <v>101</v>
          </cell>
          <cell r="E8">
            <v>100.91</v>
          </cell>
          <cell r="F8">
            <v>0.63</v>
          </cell>
          <cell r="G8">
            <v>1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  <cell r="L8" t="str">
            <v>*</v>
          </cell>
          <cell r="M8" t="str">
            <v>*</v>
          </cell>
          <cell r="N8">
            <v>0.19800000000000001</v>
          </cell>
          <cell r="O8" t="str">
            <v>Adair</v>
          </cell>
          <cell r="P8" t="str">
            <v>rural</v>
          </cell>
          <cell r="Q8" t="str">
            <v>Northeast</v>
          </cell>
          <cell r="R8">
            <v>2922980</v>
          </cell>
        </row>
        <row r="9">
          <cell r="A9" t="str">
            <v>ADAIR CO. HIGH</v>
          </cell>
          <cell r="B9" t="str">
            <v>001092</v>
          </cell>
          <cell r="C9" t="str">
            <v>ADAIR CO. R-II</v>
          </cell>
          <cell r="D9">
            <v>66</v>
          </cell>
          <cell r="E9">
            <v>67</v>
          </cell>
          <cell r="F9">
            <v>0.20899999999999999</v>
          </cell>
          <cell r="G9">
            <v>0.92400000000000004</v>
          </cell>
          <cell r="H9" t="str">
            <v>*</v>
          </cell>
          <cell r="I9" t="str">
            <v>*</v>
          </cell>
          <cell r="J9" t="str">
            <v>*</v>
          </cell>
          <cell r="K9">
            <v>7.5999999999999998E-2</v>
          </cell>
          <cell r="L9" t="str">
            <v>*</v>
          </cell>
          <cell r="M9" t="str">
            <v>*</v>
          </cell>
          <cell r="N9">
            <v>0.19699999999999998</v>
          </cell>
          <cell r="O9" t="str">
            <v>Adair</v>
          </cell>
          <cell r="P9" t="str">
            <v>rural</v>
          </cell>
          <cell r="Q9" t="str">
            <v>Northeast</v>
          </cell>
          <cell r="R9">
            <v>2905790</v>
          </cell>
        </row>
        <row r="10">
          <cell r="A10" t="str">
            <v>ADAIR CO. ELEM.</v>
          </cell>
          <cell r="B10" t="str">
            <v>001092</v>
          </cell>
          <cell r="C10" t="str">
            <v>ADAIR CO. R-II</v>
          </cell>
          <cell r="D10">
            <v>66</v>
          </cell>
          <cell r="E10">
            <v>65</v>
          </cell>
          <cell r="F10">
            <v>0.4</v>
          </cell>
          <cell r="G10">
            <v>0.97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  <cell r="L10" t="str">
            <v>*</v>
          </cell>
          <cell r="M10" t="str">
            <v>*</v>
          </cell>
          <cell r="N10">
            <v>0.1061</v>
          </cell>
          <cell r="O10" t="str">
            <v>Adair</v>
          </cell>
          <cell r="P10" t="str">
            <v>rural</v>
          </cell>
          <cell r="Q10" t="str">
            <v>Northeast</v>
          </cell>
          <cell r="R10">
            <v>2905790</v>
          </cell>
        </row>
        <row r="11">
          <cell r="A11" t="str">
            <v>ADRIAN SR. HIGH</v>
          </cell>
          <cell r="B11" t="str">
            <v>007123</v>
          </cell>
          <cell r="C11" t="str">
            <v>ADRIAN R-III</v>
          </cell>
          <cell r="D11">
            <v>417</v>
          </cell>
          <cell r="E11">
            <v>409</v>
          </cell>
          <cell r="F11">
            <v>0.125</v>
          </cell>
          <cell r="G11">
            <v>0.96599999999999997</v>
          </cell>
          <cell r="H11" t="str">
            <v>*</v>
          </cell>
          <cell r="I11">
            <v>1.7000000000000001E-2</v>
          </cell>
          <cell r="J11" t="str">
            <v>*</v>
          </cell>
          <cell r="K11" t="str">
            <v>*</v>
          </cell>
          <cell r="L11" t="str">
            <v>*</v>
          </cell>
          <cell r="M11" t="str">
            <v>*</v>
          </cell>
          <cell r="N11">
            <v>8.1500000000000003E-2</v>
          </cell>
          <cell r="O11" t="str">
            <v>Bates</v>
          </cell>
          <cell r="P11" t="str">
            <v>rural</v>
          </cell>
          <cell r="Q11" t="str">
            <v>Western Plains</v>
          </cell>
          <cell r="R11">
            <v>2902850</v>
          </cell>
        </row>
        <row r="12">
          <cell r="A12" t="str">
            <v>ADRIAN ELEM.</v>
          </cell>
          <cell r="B12" t="str">
            <v>007123</v>
          </cell>
          <cell r="C12" t="str">
            <v>ADRIAN R-III</v>
          </cell>
          <cell r="D12">
            <v>306</v>
          </cell>
          <cell r="E12">
            <v>307</v>
          </cell>
          <cell r="F12">
            <v>0.22500000000000001</v>
          </cell>
          <cell r="G12">
            <v>0.93799999999999994</v>
          </cell>
          <cell r="H12" t="str">
            <v>*</v>
          </cell>
          <cell r="I12">
            <v>5.2000000000000005E-2</v>
          </cell>
          <cell r="J12" t="str">
            <v>*</v>
          </cell>
          <cell r="K12" t="str">
            <v>*</v>
          </cell>
          <cell r="L12" t="str">
            <v>*</v>
          </cell>
          <cell r="M12" t="str">
            <v>*</v>
          </cell>
          <cell r="N12">
            <v>0.11109999999999999</v>
          </cell>
          <cell r="O12" t="str">
            <v>Bates</v>
          </cell>
          <cell r="P12" t="str">
            <v>rural</v>
          </cell>
          <cell r="Q12" t="str">
            <v>Western Plains</v>
          </cell>
          <cell r="R12">
            <v>2902850</v>
          </cell>
        </row>
        <row r="13">
          <cell r="A13" t="str">
            <v>ADVANCE HIGH</v>
          </cell>
          <cell r="B13" t="str">
            <v>103129</v>
          </cell>
          <cell r="C13" t="str">
            <v>ADVANCE R-IV</v>
          </cell>
          <cell r="D13">
            <v>187</v>
          </cell>
          <cell r="E13">
            <v>181</v>
          </cell>
          <cell r="F13">
            <v>0.36499999999999999</v>
          </cell>
          <cell r="G13">
            <v>0.9840000000000001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  <cell r="L13" t="str">
            <v>*</v>
          </cell>
          <cell r="M13" t="str">
            <v>*</v>
          </cell>
          <cell r="N13">
            <v>0.1283</v>
          </cell>
          <cell r="O13" t="str">
            <v>Stoddard</v>
          </cell>
          <cell r="P13" t="str">
            <v>rural</v>
          </cell>
          <cell r="Q13" t="str">
            <v>Bootheel</v>
          </cell>
          <cell r="R13">
            <v>2902880</v>
          </cell>
        </row>
        <row r="14">
          <cell r="A14" t="str">
            <v>ADVANCE ELEM.</v>
          </cell>
          <cell r="B14" t="str">
            <v>103129</v>
          </cell>
          <cell r="C14" t="str">
            <v>ADVANCE R-IV</v>
          </cell>
          <cell r="D14">
            <v>232</v>
          </cell>
          <cell r="E14">
            <v>223</v>
          </cell>
          <cell r="F14">
            <v>0.439</v>
          </cell>
          <cell r="G14">
            <v>0.97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  <cell r="L14" t="str">
            <v>*</v>
          </cell>
          <cell r="M14" t="str">
            <v>*</v>
          </cell>
          <cell r="N14">
            <v>0.125</v>
          </cell>
          <cell r="O14" t="str">
            <v>Stoddard</v>
          </cell>
          <cell r="P14" t="str">
            <v>rural</v>
          </cell>
          <cell r="Q14" t="str">
            <v>Bootheel</v>
          </cell>
          <cell r="R14">
            <v>2902880</v>
          </cell>
        </row>
        <row r="15">
          <cell r="A15" t="str">
            <v>ADVANCE PRESCHOOL</v>
          </cell>
          <cell r="B15" t="str">
            <v>103129</v>
          </cell>
          <cell r="C15" t="str">
            <v>ADVANCE R-IV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  <cell r="L15" t="str">
            <v>*</v>
          </cell>
          <cell r="M15" t="str">
            <v>*</v>
          </cell>
          <cell r="N15" t="str">
            <v>*</v>
          </cell>
          <cell r="O15" t="str">
            <v>Stoddard</v>
          </cell>
          <cell r="P15" t="str">
            <v>rural</v>
          </cell>
          <cell r="Q15" t="str">
            <v>Bootheel</v>
          </cell>
          <cell r="R15">
            <v>2902880</v>
          </cell>
        </row>
        <row r="16">
          <cell r="A16" t="str">
            <v>AFFTON HIGH</v>
          </cell>
          <cell r="B16" t="str">
            <v>096098</v>
          </cell>
          <cell r="C16" t="str">
            <v>AFFTON 101</v>
          </cell>
          <cell r="D16">
            <v>748</v>
          </cell>
          <cell r="E16">
            <v>703.09</v>
          </cell>
          <cell r="F16">
            <v>0.27100000000000002</v>
          </cell>
          <cell r="G16">
            <v>0.71</v>
          </cell>
          <cell r="H16">
            <v>0.10400000000000001</v>
          </cell>
          <cell r="I16">
            <v>7.9000000000000001E-2</v>
          </cell>
          <cell r="J16">
            <v>3.2085561497326207E-2</v>
          </cell>
          <cell r="K16">
            <v>7.4999999999999997E-2</v>
          </cell>
          <cell r="M16">
            <v>5.3499999999999999E-2</v>
          </cell>
          <cell r="N16">
            <v>0.16039999999999999</v>
          </cell>
          <cell r="O16" t="str">
            <v>St. Louis</v>
          </cell>
          <cell r="P16" t="str">
            <v>suburban</v>
          </cell>
          <cell r="Q16" t="str">
            <v>St. Louis</v>
          </cell>
          <cell r="R16">
            <v>2902910</v>
          </cell>
        </row>
        <row r="17">
          <cell r="A17" t="str">
            <v>ROGERS MIDDLE</v>
          </cell>
          <cell r="B17" t="str">
            <v>096098</v>
          </cell>
          <cell r="C17" t="str">
            <v>AFFTON 101</v>
          </cell>
          <cell r="D17">
            <v>560</v>
          </cell>
          <cell r="E17">
            <v>552</v>
          </cell>
          <cell r="F17">
            <v>0.23600000000000002</v>
          </cell>
          <cell r="G17">
            <v>0.71400000000000008</v>
          </cell>
          <cell r="H17">
            <v>9.0999999999999998E-2</v>
          </cell>
          <cell r="I17">
            <v>7.0000000000000007E-2</v>
          </cell>
          <cell r="J17">
            <v>3.5714285714285712E-2</v>
          </cell>
          <cell r="K17">
            <v>8.4000000000000005E-2</v>
          </cell>
          <cell r="L17">
            <v>5.285714285714227E-3</v>
          </cell>
          <cell r="M17">
            <v>0.05</v>
          </cell>
          <cell r="N17">
            <v>0.18390000000000001</v>
          </cell>
          <cell r="O17" t="str">
            <v>St. Louis</v>
          </cell>
          <cell r="P17" t="str">
            <v>suburban</v>
          </cell>
          <cell r="Q17" t="str">
            <v>St. Louis</v>
          </cell>
          <cell r="R17">
            <v>2902910</v>
          </cell>
        </row>
        <row r="18">
          <cell r="A18" t="str">
            <v>MESNIER PRIMARY SCH.</v>
          </cell>
          <cell r="B18" t="str">
            <v>096098</v>
          </cell>
          <cell r="C18" t="str">
            <v>AFFTON 101</v>
          </cell>
          <cell r="D18">
            <v>542</v>
          </cell>
          <cell r="E18">
            <v>557</v>
          </cell>
          <cell r="F18">
            <v>0.23</v>
          </cell>
          <cell r="G18">
            <v>0.76</v>
          </cell>
          <cell r="H18">
            <v>6.6000000000000003E-2</v>
          </cell>
          <cell r="I18">
            <v>4.5999999999999999E-2</v>
          </cell>
          <cell r="J18">
            <v>3.8745387453874541E-2</v>
          </cell>
          <cell r="K18">
            <v>8.900000000000001E-2</v>
          </cell>
          <cell r="M18">
            <v>0.14760000000000001</v>
          </cell>
          <cell r="N18">
            <v>0.13100000000000001</v>
          </cell>
          <cell r="O18" t="str">
            <v>St. Louis</v>
          </cell>
          <cell r="P18" t="str">
            <v>suburban</v>
          </cell>
          <cell r="Q18" t="str">
            <v>St. Louis</v>
          </cell>
          <cell r="R18">
            <v>2902910</v>
          </cell>
        </row>
        <row r="19">
          <cell r="A19" t="str">
            <v>GOTSCH INTERMEDIATE SCH.</v>
          </cell>
          <cell r="B19" t="str">
            <v>096098</v>
          </cell>
          <cell r="C19" t="str">
            <v>AFFTON 101</v>
          </cell>
          <cell r="D19">
            <v>573</v>
          </cell>
          <cell r="E19">
            <v>574.4</v>
          </cell>
          <cell r="F19">
            <v>0.25900000000000001</v>
          </cell>
          <cell r="G19">
            <v>0.72099999999999997</v>
          </cell>
          <cell r="H19">
            <v>8.6999999999999994E-2</v>
          </cell>
          <cell r="I19">
            <v>6.3E-2</v>
          </cell>
          <cell r="J19">
            <v>4.5375218150087257E-2</v>
          </cell>
          <cell r="K19">
            <v>8.4000000000000005E-2</v>
          </cell>
          <cell r="M19">
            <v>0.1431</v>
          </cell>
          <cell r="N19">
            <v>0.19020000000000001</v>
          </cell>
          <cell r="O19" t="str">
            <v>St. Louis</v>
          </cell>
          <cell r="P19" t="str">
            <v>suburban</v>
          </cell>
          <cell r="Q19" t="str">
            <v>St. Louis</v>
          </cell>
          <cell r="R19">
            <v>2902910</v>
          </cell>
        </row>
        <row r="20">
          <cell r="A20" t="str">
            <v>ALBANY HIGH</v>
          </cell>
          <cell r="B20" t="str">
            <v>038046</v>
          </cell>
          <cell r="C20" t="str">
            <v>ALBANY R-III</v>
          </cell>
          <cell r="D20">
            <v>146</v>
          </cell>
          <cell r="E20">
            <v>143.53</v>
          </cell>
          <cell r="F20">
            <v>0.374</v>
          </cell>
          <cell r="G20">
            <v>0.96599999999999997</v>
          </cell>
          <cell r="H20" t="str">
            <v>*</v>
          </cell>
          <cell r="I20" t="str">
            <v>*</v>
          </cell>
          <cell r="J20" t="str">
            <v>*</v>
          </cell>
          <cell r="K20">
            <v>3.4000000000000002E-2</v>
          </cell>
          <cell r="L20" t="str">
            <v>*</v>
          </cell>
          <cell r="M20" t="str">
            <v>*</v>
          </cell>
          <cell r="N20">
            <v>0.16440000000000002</v>
          </cell>
          <cell r="O20" t="str">
            <v>Gentry</v>
          </cell>
          <cell r="P20" t="str">
            <v>rural</v>
          </cell>
          <cell r="Q20" t="str">
            <v>Northwest</v>
          </cell>
          <cell r="R20">
            <v>2902970</v>
          </cell>
        </row>
        <row r="21">
          <cell r="A21" t="str">
            <v>ALBANY MIDDLE</v>
          </cell>
          <cell r="B21" t="str">
            <v>038046</v>
          </cell>
          <cell r="C21" t="str">
            <v>ALBANY R-III</v>
          </cell>
          <cell r="D21">
            <v>96</v>
          </cell>
          <cell r="E21">
            <v>95</v>
          </cell>
          <cell r="F21">
            <v>0.45299999999999996</v>
          </cell>
          <cell r="G21">
            <v>0.96900000000000008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  <cell r="L21" t="str">
            <v>*</v>
          </cell>
          <cell r="M21" t="str">
            <v>*</v>
          </cell>
          <cell r="N21">
            <v>0.125</v>
          </cell>
          <cell r="O21" t="str">
            <v>Gentry</v>
          </cell>
          <cell r="P21" t="str">
            <v>rural</v>
          </cell>
          <cell r="Q21" t="str">
            <v>Northwest</v>
          </cell>
          <cell r="R21">
            <v>2902970</v>
          </cell>
        </row>
        <row r="22">
          <cell r="A22" t="str">
            <v>VIRGINIA E. GEORGE ELEM.</v>
          </cell>
          <cell r="B22" t="str">
            <v>038046</v>
          </cell>
          <cell r="C22" t="str">
            <v>ALBANY R-III</v>
          </cell>
          <cell r="D22">
            <v>213</v>
          </cell>
          <cell r="E22">
            <v>220.54</v>
          </cell>
          <cell r="F22">
            <v>0.47600000000000003</v>
          </cell>
          <cell r="G22">
            <v>0.97199999999999998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  <cell r="L22" t="str">
            <v>*</v>
          </cell>
          <cell r="M22" t="str">
            <v>*</v>
          </cell>
          <cell r="N22">
            <v>0.14080000000000001</v>
          </cell>
          <cell r="O22" t="str">
            <v>Gentry</v>
          </cell>
          <cell r="P22" t="str">
            <v>rural</v>
          </cell>
          <cell r="Q22" t="str">
            <v>Northwest</v>
          </cell>
          <cell r="R22">
            <v>2902970</v>
          </cell>
        </row>
        <row r="23">
          <cell r="A23" t="str">
            <v>ALLEN VILLAGE HIGH SCHOOL</v>
          </cell>
          <cell r="B23" t="str">
            <v>048909</v>
          </cell>
          <cell r="C23" t="str">
            <v>ALLEN VILLAGE</v>
          </cell>
          <cell r="D23">
            <v>155</v>
          </cell>
          <cell r="E23">
            <v>154</v>
          </cell>
          <cell r="F23">
            <v>0.83799999999999997</v>
          </cell>
          <cell r="G23">
            <v>3.9E-2</v>
          </cell>
          <cell r="H23">
            <v>0.28999999999999998</v>
          </cell>
          <cell r="I23">
            <v>0.63200000000000001</v>
          </cell>
          <cell r="J23">
            <v>3.2258064516129031E-2</v>
          </cell>
          <cell r="K23" t="str">
            <v>*</v>
          </cell>
          <cell r="L23" t="str">
            <v>*</v>
          </cell>
          <cell r="M23">
            <v>0.11609999999999999</v>
          </cell>
          <cell r="N23">
            <v>7.0999999999999994E-2</v>
          </cell>
          <cell r="O23" t="str">
            <v>Jackson</v>
          </cell>
          <cell r="P23" t="str">
            <v>urban</v>
          </cell>
          <cell r="Q23" t="str">
            <v>Kansas City</v>
          </cell>
          <cell r="R23">
            <v>2900025</v>
          </cell>
        </row>
        <row r="24">
          <cell r="A24" t="str">
            <v>ALLEN VILLAGE JUNIOR</v>
          </cell>
          <cell r="B24" t="str">
            <v>048909</v>
          </cell>
          <cell r="C24" t="str">
            <v>ALLEN VILLAGE</v>
          </cell>
          <cell r="D24">
            <v>124</v>
          </cell>
          <cell r="E24">
            <v>116</v>
          </cell>
          <cell r="F24">
            <v>0.91400000000000003</v>
          </cell>
          <cell r="G24" t="str">
            <v>*</v>
          </cell>
          <cell r="H24">
            <v>0.25800000000000001</v>
          </cell>
          <cell r="I24">
            <v>0.67700000000000005</v>
          </cell>
          <cell r="J24" t="str">
            <v>*</v>
          </cell>
          <cell r="K24" t="str">
            <v>*</v>
          </cell>
          <cell r="L24" t="str">
            <v>*</v>
          </cell>
          <cell r="M24">
            <v>0.2097</v>
          </cell>
          <cell r="N24">
            <v>4.8399999999999999E-2</v>
          </cell>
          <cell r="O24" t="str">
            <v>Jackson</v>
          </cell>
          <cell r="P24" t="str">
            <v>urban</v>
          </cell>
          <cell r="Q24" t="str">
            <v>Kansas City</v>
          </cell>
          <cell r="R24">
            <v>2900025</v>
          </cell>
        </row>
        <row r="25">
          <cell r="A25" t="str">
            <v>ALLEN VILLAGE PRIMARY</v>
          </cell>
          <cell r="B25" t="str">
            <v>048909</v>
          </cell>
          <cell r="C25" t="str">
            <v>ALLEN VILLAGE</v>
          </cell>
          <cell r="D25">
            <v>83</v>
          </cell>
          <cell r="E25">
            <v>83</v>
          </cell>
          <cell r="F25">
            <v>0.88</v>
          </cell>
          <cell r="G25" t="str">
            <v>*</v>
          </cell>
          <cell r="H25">
            <v>0.26500000000000001</v>
          </cell>
          <cell r="I25">
            <v>0.68700000000000006</v>
          </cell>
          <cell r="J25" t="str">
            <v>*</v>
          </cell>
          <cell r="K25" t="str">
            <v>*</v>
          </cell>
          <cell r="L25" t="str">
            <v>*</v>
          </cell>
          <cell r="M25">
            <v>0.53010000000000002</v>
          </cell>
          <cell r="N25" t="str">
            <v>*</v>
          </cell>
          <cell r="O25" t="str">
            <v>Jackson</v>
          </cell>
          <cell r="P25" t="str">
            <v>urban</v>
          </cell>
          <cell r="Q25" t="str">
            <v>Kansas City</v>
          </cell>
          <cell r="R25">
            <v>2900025</v>
          </cell>
        </row>
        <row r="26">
          <cell r="A26" t="str">
            <v>ALLEN VILLAGE ELEMENTARY</v>
          </cell>
          <cell r="B26" t="str">
            <v>048909</v>
          </cell>
          <cell r="C26" t="str">
            <v>ALLEN VILLAGE</v>
          </cell>
          <cell r="D26">
            <v>100</v>
          </cell>
          <cell r="E26">
            <v>98</v>
          </cell>
          <cell r="F26">
            <v>0.92900000000000005</v>
          </cell>
          <cell r="G26" t="str">
            <v>*</v>
          </cell>
          <cell r="H26">
            <v>0.34</v>
          </cell>
          <cell r="I26">
            <v>0.56999999999999995</v>
          </cell>
          <cell r="J26" t="str">
            <v>*</v>
          </cell>
          <cell r="K26" t="str">
            <v>*</v>
          </cell>
          <cell r="L26" t="str">
            <v>*</v>
          </cell>
          <cell r="M26">
            <v>0.35</v>
          </cell>
          <cell r="N26">
            <v>7.0000000000000007E-2</v>
          </cell>
          <cell r="O26" t="str">
            <v>Jackson</v>
          </cell>
          <cell r="P26" t="str">
            <v>urban</v>
          </cell>
          <cell r="Q26" t="str">
            <v>Kansas City</v>
          </cell>
          <cell r="R26">
            <v>2900025</v>
          </cell>
        </row>
        <row r="27">
          <cell r="A27" t="str">
            <v>ALLEN VILLAGE PRESCHOOL</v>
          </cell>
          <cell r="B27" t="str">
            <v>048909</v>
          </cell>
          <cell r="C27" t="str">
            <v>ALLEN VILLAGE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  <cell r="L27" t="str">
            <v>*</v>
          </cell>
          <cell r="M27" t="str">
            <v>*</v>
          </cell>
          <cell r="N27" t="str">
            <v>*</v>
          </cell>
          <cell r="O27" t="str">
            <v>Jackson</v>
          </cell>
          <cell r="P27" t="str">
            <v>urban</v>
          </cell>
          <cell r="Q27" t="str">
            <v>Kansas City</v>
          </cell>
          <cell r="R27">
            <v>2900025</v>
          </cell>
        </row>
        <row r="28">
          <cell r="A28" t="str">
            <v>ALTENBURG ELEM.</v>
          </cell>
          <cell r="B28" t="str">
            <v>079078</v>
          </cell>
          <cell r="C28" t="str">
            <v>ALTENBURG 48</v>
          </cell>
          <cell r="D28">
            <v>99</v>
          </cell>
          <cell r="E28">
            <v>62</v>
          </cell>
          <cell r="F28">
            <v>0.28999999999999998</v>
          </cell>
          <cell r="G28">
            <v>0.96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  <cell r="L28" t="str">
            <v>*</v>
          </cell>
          <cell r="M28" t="str">
            <v>*</v>
          </cell>
          <cell r="N28">
            <v>0.1515</v>
          </cell>
          <cell r="O28" t="str">
            <v>Perry</v>
          </cell>
          <cell r="P28" t="str">
            <v>town</v>
          </cell>
          <cell r="Q28" t="str">
            <v>Bootheel</v>
          </cell>
          <cell r="R28">
            <v>2903040</v>
          </cell>
        </row>
        <row r="29">
          <cell r="A29" t="str">
            <v>Alton High</v>
          </cell>
          <cell r="B29" t="str">
            <v>075087</v>
          </cell>
          <cell r="C29" t="str">
            <v>ALTON R-IV</v>
          </cell>
          <cell r="D29">
            <v>324</v>
          </cell>
          <cell r="E29">
            <v>318.33</v>
          </cell>
          <cell r="F29">
            <v>0.56999999999999995</v>
          </cell>
          <cell r="G29">
            <v>0.95099999999999996</v>
          </cell>
          <cell r="H29" t="str">
            <v>*</v>
          </cell>
          <cell r="I29">
            <v>1.9E-2</v>
          </cell>
          <cell r="J29" t="str">
            <v>*</v>
          </cell>
          <cell r="K29" t="str">
            <v>*</v>
          </cell>
          <cell r="L29" t="str">
            <v>*</v>
          </cell>
          <cell r="M29" t="str">
            <v>*</v>
          </cell>
          <cell r="N29">
            <v>0.18210000000000001</v>
          </cell>
          <cell r="O29" t="str">
            <v>Oregon</v>
          </cell>
          <cell r="P29" t="str">
            <v>rural</v>
          </cell>
          <cell r="Q29" t="str">
            <v>Ozarks</v>
          </cell>
          <cell r="R29">
            <v>2903060</v>
          </cell>
        </row>
        <row r="30">
          <cell r="A30" t="str">
            <v>Alton Elementary</v>
          </cell>
          <cell r="B30" t="str">
            <v>075087</v>
          </cell>
          <cell r="C30" t="str">
            <v>ALTON R-IV</v>
          </cell>
          <cell r="D30">
            <v>269</v>
          </cell>
          <cell r="E30">
            <v>259.94</v>
          </cell>
          <cell r="F30">
            <v>0.63</v>
          </cell>
          <cell r="G30">
            <v>0.98499999999999999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  <cell r="L30" t="str">
            <v>*</v>
          </cell>
          <cell r="M30" t="str">
            <v>*</v>
          </cell>
          <cell r="N30">
            <v>0.12269999999999999</v>
          </cell>
          <cell r="O30" t="str">
            <v>Oregon</v>
          </cell>
          <cell r="P30" t="str">
            <v>rural</v>
          </cell>
          <cell r="Q30" t="str">
            <v>Ozarks</v>
          </cell>
          <cell r="R30">
            <v>2903060</v>
          </cell>
        </row>
        <row r="31">
          <cell r="A31" t="str">
            <v>APPLETON CITY HIGH</v>
          </cell>
          <cell r="B31" t="str">
            <v>093120</v>
          </cell>
          <cell r="C31" t="str">
            <v>APPLETON CITY R-II</v>
          </cell>
          <cell r="D31">
            <v>187</v>
          </cell>
          <cell r="E31">
            <v>160</v>
          </cell>
          <cell r="F31">
            <v>0.4</v>
          </cell>
          <cell r="G31">
            <v>0.95700000000000007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  <cell r="L31" t="str">
            <v>*</v>
          </cell>
          <cell r="M31" t="str">
            <v>*</v>
          </cell>
          <cell r="N31">
            <v>0.1176</v>
          </cell>
          <cell r="O31" t="str">
            <v>St. Clair</v>
          </cell>
          <cell r="P31" t="str">
            <v>rural</v>
          </cell>
          <cell r="Q31" t="str">
            <v>Western Plains</v>
          </cell>
          <cell r="R31">
            <v>2903120</v>
          </cell>
        </row>
        <row r="32">
          <cell r="A32" t="str">
            <v>APPLETON CITY ELEM.</v>
          </cell>
          <cell r="B32" t="str">
            <v>093120</v>
          </cell>
          <cell r="C32" t="str">
            <v>APPLETON CITY R-II</v>
          </cell>
          <cell r="D32">
            <v>126</v>
          </cell>
          <cell r="E32">
            <v>156</v>
          </cell>
          <cell r="F32">
            <v>0.48700000000000004</v>
          </cell>
          <cell r="G32">
            <v>0.96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  <cell r="L32" t="str">
            <v>*</v>
          </cell>
          <cell r="M32" t="str">
            <v>*</v>
          </cell>
          <cell r="N32">
            <v>0.127</v>
          </cell>
          <cell r="O32" t="str">
            <v>St. Clair</v>
          </cell>
          <cell r="P32" t="str">
            <v>rural</v>
          </cell>
          <cell r="Q32" t="str">
            <v>Western Plains</v>
          </cell>
          <cell r="R32">
            <v>2903120</v>
          </cell>
        </row>
        <row r="33">
          <cell r="A33" t="str">
            <v>ARCADIA VALLEY HIGH</v>
          </cell>
          <cell r="B33" t="str">
            <v>047062</v>
          </cell>
          <cell r="C33" t="str">
            <v>ARCADIA VALLEY R-II</v>
          </cell>
          <cell r="D33">
            <v>337</v>
          </cell>
          <cell r="E33">
            <v>300</v>
          </cell>
          <cell r="F33">
            <v>0.32700000000000001</v>
          </cell>
          <cell r="G33">
            <v>0.94099999999999995</v>
          </cell>
          <cell r="H33" t="str">
            <v>*</v>
          </cell>
          <cell r="I33">
            <v>2.4E-2</v>
          </cell>
          <cell r="J33" t="str">
            <v>*</v>
          </cell>
          <cell r="K33">
            <v>1.8000000000000002E-2</v>
          </cell>
          <cell r="L33" t="str">
            <v>*</v>
          </cell>
          <cell r="M33" t="str">
            <v>*</v>
          </cell>
          <cell r="N33">
            <v>0.10679999999999999</v>
          </cell>
          <cell r="O33" t="str">
            <v>Iron</v>
          </cell>
          <cell r="P33" t="str">
            <v>rural</v>
          </cell>
          <cell r="Q33" t="str">
            <v>Ozarks</v>
          </cell>
          <cell r="R33">
            <v>2903150</v>
          </cell>
        </row>
        <row r="34">
          <cell r="A34" t="str">
            <v>ARCADIA VALLEY CAREER TECH CTR</v>
          </cell>
          <cell r="B34" t="str">
            <v>047062</v>
          </cell>
          <cell r="C34" t="str">
            <v>ARCADIA VALLEY R-II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  <cell r="L34" t="str">
            <v>*</v>
          </cell>
          <cell r="M34" t="str">
            <v>*</v>
          </cell>
          <cell r="N34" t="str">
            <v>*</v>
          </cell>
          <cell r="O34" t="str">
            <v>Iron</v>
          </cell>
          <cell r="P34" t="str">
            <v>rural</v>
          </cell>
          <cell r="Q34" t="str">
            <v>Ozarks</v>
          </cell>
          <cell r="R34">
            <v>2903150</v>
          </cell>
        </row>
        <row r="35">
          <cell r="A35" t="str">
            <v>ARCADIA VALLEY MIDDLE</v>
          </cell>
          <cell r="B35" t="str">
            <v>047062</v>
          </cell>
          <cell r="C35" t="str">
            <v>ARCADIA VALLEY R-II</v>
          </cell>
          <cell r="D35">
            <v>267</v>
          </cell>
          <cell r="E35">
            <v>273</v>
          </cell>
          <cell r="F35">
            <v>0.39200000000000002</v>
          </cell>
          <cell r="G35">
            <v>0.94</v>
          </cell>
          <cell r="H35" t="str">
            <v>*</v>
          </cell>
          <cell r="I35">
            <v>0.03</v>
          </cell>
          <cell r="J35" t="str">
            <v>*</v>
          </cell>
          <cell r="K35" t="str">
            <v>*</v>
          </cell>
          <cell r="L35" t="str">
            <v>*</v>
          </cell>
          <cell r="M35" t="str">
            <v>*</v>
          </cell>
          <cell r="N35">
            <v>0.17230000000000001</v>
          </cell>
          <cell r="O35" t="str">
            <v>Iron</v>
          </cell>
          <cell r="P35" t="str">
            <v>rural</v>
          </cell>
          <cell r="Q35" t="str">
            <v>Ozarks</v>
          </cell>
          <cell r="R35">
            <v>2903150</v>
          </cell>
        </row>
        <row r="36">
          <cell r="A36" t="str">
            <v>ARCADIA VALLEY ELEM.</v>
          </cell>
          <cell r="B36" t="str">
            <v>047062</v>
          </cell>
          <cell r="C36" t="str">
            <v>ARCADIA VALLEY R-II</v>
          </cell>
          <cell r="D36">
            <v>352</v>
          </cell>
          <cell r="E36">
            <v>348.43</v>
          </cell>
          <cell r="F36">
            <v>0.41299999999999998</v>
          </cell>
          <cell r="G36">
            <v>0.94</v>
          </cell>
          <cell r="H36">
            <v>0.02</v>
          </cell>
          <cell r="I36">
            <v>1.7000000000000001E-2</v>
          </cell>
          <cell r="J36" t="str">
            <v>*</v>
          </cell>
          <cell r="K36">
            <v>1.3999999999999999E-2</v>
          </cell>
          <cell r="L36" t="str">
            <v>*</v>
          </cell>
          <cell r="M36" t="str">
            <v>*</v>
          </cell>
          <cell r="N36">
            <v>0.1875</v>
          </cell>
          <cell r="O36" t="str">
            <v>Iron</v>
          </cell>
          <cell r="P36" t="str">
            <v>rural</v>
          </cell>
          <cell r="Q36" t="str">
            <v>Ozarks</v>
          </cell>
          <cell r="R36">
            <v>2903150</v>
          </cell>
        </row>
        <row r="37">
          <cell r="A37" t="str">
            <v>ARCHIE HIGH</v>
          </cell>
          <cell r="B37" t="str">
            <v>019139</v>
          </cell>
          <cell r="C37" t="str">
            <v>ARCHIE R-V</v>
          </cell>
          <cell r="D37">
            <v>278</v>
          </cell>
          <cell r="E37">
            <v>274.01</v>
          </cell>
          <cell r="F37">
            <v>0.21199999999999999</v>
          </cell>
          <cell r="G37">
            <v>0.93500000000000005</v>
          </cell>
          <cell r="H37" t="str">
            <v>*</v>
          </cell>
          <cell r="I37">
            <v>2.5000000000000001E-2</v>
          </cell>
          <cell r="J37" t="str">
            <v>*</v>
          </cell>
          <cell r="K37" t="str">
            <v>*</v>
          </cell>
          <cell r="L37" t="str">
            <v>*</v>
          </cell>
          <cell r="M37" t="str">
            <v>*</v>
          </cell>
          <cell r="N37">
            <v>0.14029999999999998</v>
          </cell>
          <cell r="O37" t="str">
            <v>Cass</v>
          </cell>
          <cell r="P37" t="str">
            <v>rural</v>
          </cell>
          <cell r="Q37" t="str">
            <v>Kansas City</v>
          </cell>
          <cell r="R37">
            <v>2903200</v>
          </cell>
        </row>
        <row r="38">
          <cell r="A38" t="str">
            <v>CASS CO. ELEM.</v>
          </cell>
          <cell r="B38" t="str">
            <v>019139</v>
          </cell>
          <cell r="C38" t="str">
            <v>ARCHIE R-V</v>
          </cell>
          <cell r="D38">
            <v>212</v>
          </cell>
          <cell r="E38">
            <v>212.13</v>
          </cell>
          <cell r="F38">
            <v>0.23100000000000001</v>
          </cell>
          <cell r="G38">
            <v>0.94799999999999995</v>
          </cell>
          <cell r="H38" t="str">
            <v>*</v>
          </cell>
          <cell r="I38">
            <v>3.7999999999999999E-2</v>
          </cell>
          <cell r="J38" t="str">
            <v>*</v>
          </cell>
          <cell r="K38" t="str">
            <v>*</v>
          </cell>
          <cell r="L38" t="str">
            <v>*</v>
          </cell>
          <cell r="M38" t="str">
            <v>*</v>
          </cell>
          <cell r="N38">
            <v>0.14150000000000001</v>
          </cell>
          <cell r="O38" t="str">
            <v>Cass</v>
          </cell>
          <cell r="P38" t="str">
            <v>rural</v>
          </cell>
          <cell r="Q38" t="str">
            <v>Kansas City</v>
          </cell>
          <cell r="R38">
            <v>2903200</v>
          </cell>
        </row>
        <row r="39">
          <cell r="A39" t="str">
            <v>ASH GROVE HIGH</v>
          </cell>
          <cell r="B39" t="str">
            <v>039135</v>
          </cell>
          <cell r="C39" t="str">
            <v>ASH GROVE R-IV</v>
          </cell>
          <cell r="D39">
            <v>316</v>
          </cell>
          <cell r="E39">
            <v>313.74</v>
          </cell>
          <cell r="F39">
            <v>0.308</v>
          </cell>
          <cell r="G39">
            <v>0.96200000000000008</v>
          </cell>
          <cell r="H39" t="str">
            <v>*</v>
          </cell>
          <cell r="I39">
            <v>1.6E-2</v>
          </cell>
          <cell r="J39" t="str">
            <v>*</v>
          </cell>
          <cell r="K39" t="str">
            <v>*</v>
          </cell>
          <cell r="L39" t="str">
            <v>*</v>
          </cell>
          <cell r="M39" t="str">
            <v>*</v>
          </cell>
          <cell r="N39">
            <v>0.10439999999999999</v>
          </cell>
          <cell r="O39" t="str">
            <v>Greene</v>
          </cell>
          <cell r="P39" t="str">
            <v>rural</v>
          </cell>
          <cell r="Q39" t="str">
            <v>Southwest</v>
          </cell>
          <cell r="R39">
            <v>2903270</v>
          </cell>
        </row>
        <row r="40">
          <cell r="A40" t="str">
            <v>ASH GROVE ELEM.</v>
          </cell>
          <cell r="B40" t="str">
            <v>039135</v>
          </cell>
          <cell r="C40" t="str">
            <v>ASH GROVE R-IV</v>
          </cell>
          <cell r="D40">
            <v>221</v>
          </cell>
          <cell r="E40">
            <v>209.07</v>
          </cell>
          <cell r="F40">
            <v>0.47799999999999998</v>
          </cell>
          <cell r="G40">
            <v>0.94099999999999995</v>
          </cell>
          <cell r="H40" t="str">
            <v>*</v>
          </cell>
          <cell r="I40">
            <v>2.7000000000000003E-2</v>
          </cell>
          <cell r="J40" t="str">
            <v>*</v>
          </cell>
          <cell r="K40" t="str">
            <v>*</v>
          </cell>
          <cell r="L40" t="str">
            <v>*</v>
          </cell>
          <cell r="M40">
            <v>2.2599999999999999E-2</v>
          </cell>
          <cell r="N40">
            <v>0.12670000000000001</v>
          </cell>
          <cell r="O40" t="str">
            <v>Greene</v>
          </cell>
          <cell r="P40" t="str">
            <v>rural</v>
          </cell>
          <cell r="Q40" t="str">
            <v>Southwest</v>
          </cell>
          <cell r="R40">
            <v>2903270</v>
          </cell>
        </row>
        <row r="41">
          <cell r="A41" t="str">
            <v>BOIS D'ARC ELEM.</v>
          </cell>
          <cell r="B41" t="str">
            <v>039135</v>
          </cell>
          <cell r="C41" t="str">
            <v>ASH GROVE R-IV</v>
          </cell>
          <cell r="D41">
            <v>167</v>
          </cell>
          <cell r="E41">
            <v>164.07</v>
          </cell>
          <cell r="F41">
            <v>0.439</v>
          </cell>
          <cell r="G41">
            <v>0.94</v>
          </cell>
          <cell r="H41" t="str">
            <v>*</v>
          </cell>
          <cell r="I41" t="str">
            <v>*</v>
          </cell>
          <cell r="J41" t="str">
            <v>*</v>
          </cell>
          <cell r="K41" t="str">
            <v>*</v>
          </cell>
          <cell r="L41" t="str">
            <v>*</v>
          </cell>
          <cell r="M41">
            <v>2.9900000000000003E-2</v>
          </cell>
          <cell r="N41">
            <v>0.1018</v>
          </cell>
          <cell r="O41" t="str">
            <v>Greene</v>
          </cell>
          <cell r="P41" t="str">
            <v>rural</v>
          </cell>
          <cell r="Q41" t="str">
            <v>Southwest</v>
          </cell>
          <cell r="R41">
            <v>2903270</v>
          </cell>
        </row>
        <row r="42">
          <cell r="A42" t="str">
            <v>ATLANTA HIGH</v>
          </cell>
          <cell r="B42" t="str">
            <v>061150</v>
          </cell>
          <cell r="C42" t="str">
            <v>ATLANTA C-3</v>
          </cell>
          <cell r="D42">
            <v>95</v>
          </cell>
          <cell r="E42">
            <v>97</v>
          </cell>
          <cell r="F42">
            <v>0.33</v>
          </cell>
          <cell r="G42">
            <v>0.9890000000000001</v>
          </cell>
          <cell r="H42" t="str">
            <v>*</v>
          </cell>
          <cell r="I42" t="str">
            <v>*</v>
          </cell>
          <cell r="J42" t="str">
            <v>*</v>
          </cell>
          <cell r="K42" t="str">
            <v>*</v>
          </cell>
          <cell r="L42" t="str">
            <v>*</v>
          </cell>
          <cell r="M42" t="str">
            <v>*</v>
          </cell>
          <cell r="N42">
            <v>0.1263</v>
          </cell>
          <cell r="O42" t="str">
            <v>Macon</v>
          </cell>
          <cell r="P42" t="str">
            <v>rural</v>
          </cell>
          <cell r="Q42" t="str">
            <v>Northeast</v>
          </cell>
          <cell r="R42">
            <v>2903480</v>
          </cell>
        </row>
        <row r="43">
          <cell r="A43" t="str">
            <v>ATLANTA ELEM.</v>
          </cell>
          <cell r="B43" t="str">
            <v>061150</v>
          </cell>
          <cell r="C43" t="str">
            <v>ATLANTA C-3</v>
          </cell>
          <cell r="D43">
            <v>108</v>
          </cell>
          <cell r="E43">
            <v>107</v>
          </cell>
          <cell r="F43">
            <v>0.53299999999999992</v>
          </cell>
          <cell r="G43">
            <v>0.98099999999999998</v>
          </cell>
          <cell r="H43" t="str">
            <v>*</v>
          </cell>
          <cell r="I43" t="str">
            <v>*</v>
          </cell>
          <cell r="J43" t="str">
            <v>*</v>
          </cell>
          <cell r="K43" t="str">
            <v>*</v>
          </cell>
          <cell r="L43" t="str">
            <v>*</v>
          </cell>
          <cell r="M43" t="str">
            <v>*</v>
          </cell>
          <cell r="N43">
            <v>0.12039999999999999</v>
          </cell>
          <cell r="O43" t="str">
            <v>Macon</v>
          </cell>
          <cell r="P43" t="str">
            <v>rural</v>
          </cell>
          <cell r="Q43" t="str">
            <v>Northeast</v>
          </cell>
          <cell r="R43">
            <v>2903480</v>
          </cell>
        </row>
        <row r="44">
          <cell r="A44" t="str">
            <v>ATLAS ELEMENTARY</v>
          </cell>
          <cell r="B44" t="str">
            <v>115933</v>
          </cell>
          <cell r="C44" t="str">
            <v>ATLAS PUBLIC SCHOOLS</v>
          </cell>
          <cell r="D44">
            <v>114</v>
          </cell>
          <cell r="E44">
            <v>113</v>
          </cell>
          <cell r="F44">
            <v>0.73499999999999999</v>
          </cell>
          <cell r="G44">
            <v>0.17499999999999999</v>
          </cell>
          <cell r="H44">
            <v>0.72799999999999998</v>
          </cell>
          <cell r="I44" t="str">
            <v>*</v>
          </cell>
          <cell r="J44" t="str">
            <v>*</v>
          </cell>
          <cell r="K44">
            <v>5.2999999999999999E-2</v>
          </cell>
          <cell r="L44" t="str">
            <v>*</v>
          </cell>
          <cell r="M44" t="str">
            <v>*</v>
          </cell>
          <cell r="N44">
            <v>7.0199999999999999E-2</v>
          </cell>
          <cell r="O44" t="str">
            <v>St. Louis City</v>
          </cell>
          <cell r="P44" t="str">
            <v>urban</v>
          </cell>
          <cell r="Q44" t="str">
            <v>St. Louis</v>
          </cell>
          <cell r="R44">
            <v>2900618</v>
          </cell>
        </row>
        <row r="45">
          <cell r="A45" t="str">
            <v>AURORA HIGH</v>
          </cell>
          <cell r="B45" t="str">
            <v>055110</v>
          </cell>
          <cell r="C45" t="str">
            <v>AURORA R-VIII</v>
          </cell>
          <cell r="D45">
            <v>547</v>
          </cell>
          <cell r="E45">
            <v>536</v>
          </cell>
          <cell r="F45">
            <v>0.52600000000000002</v>
          </cell>
          <cell r="G45">
            <v>0.79500000000000004</v>
          </cell>
          <cell r="H45">
            <v>1.3000000000000001E-2</v>
          </cell>
          <cell r="I45">
            <v>0.14099999999999999</v>
          </cell>
          <cell r="J45" t="str">
            <v>*</v>
          </cell>
          <cell r="K45">
            <v>2.7000000000000003E-2</v>
          </cell>
          <cell r="L45" t="str">
            <v>*</v>
          </cell>
          <cell r="M45">
            <v>3.1099999999999999E-2</v>
          </cell>
          <cell r="N45">
            <v>0.1517</v>
          </cell>
          <cell r="O45" t="str">
            <v>Lawrence</v>
          </cell>
          <cell r="P45" t="str">
            <v>rural</v>
          </cell>
          <cell r="Q45" t="str">
            <v>Southwest</v>
          </cell>
          <cell r="R45">
            <v>2904020</v>
          </cell>
        </row>
        <row r="46">
          <cell r="A46" t="str">
            <v>AURORA JR. HIGH</v>
          </cell>
          <cell r="B46" t="str">
            <v>055110</v>
          </cell>
          <cell r="C46" t="str">
            <v>AURORA R-VIII</v>
          </cell>
          <cell r="D46">
            <v>312</v>
          </cell>
          <cell r="E46">
            <v>313</v>
          </cell>
          <cell r="F46">
            <v>0.60099999999999998</v>
          </cell>
          <cell r="G46">
            <v>0.747</v>
          </cell>
          <cell r="H46">
            <v>1.6E-2</v>
          </cell>
          <cell r="I46">
            <v>0.16</v>
          </cell>
          <cell r="J46" t="str">
            <v>*</v>
          </cell>
          <cell r="K46">
            <v>5.0999999999999997E-2</v>
          </cell>
          <cell r="L46" t="str">
            <v>*</v>
          </cell>
          <cell r="M46">
            <v>5.7699999999999994E-2</v>
          </cell>
          <cell r="N46">
            <v>0.17949999999999999</v>
          </cell>
          <cell r="O46" t="str">
            <v>Lawrence</v>
          </cell>
          <cell r="P46" t="str">
            <v>rural</v>
          </cell>
          <cell r="Q46" t="str">
            <v>Southwest</v>
          </cell>
          <cell r="R46">
            <v>2904020</v>
          </cell>
        </row>
        <row r="47">
          <cell r="A47" t="str">
            <v>PATE EARLY CHILDHOOD CTR.</v>
          </cell>
          <cell r="B47" t="str">
            <v>055110</v>
          </cell>
          <cell r="C47" t="str">
            <v>AURORA R-VIII</v>
          </cell>
          <cell r="D47">
            <v>402</v>
          </cell>
          <cell r="E47">
            <v>413.62</v>
          </cell>
          <cell r="F47">
            <v>0.67099999999999993</v>
          </cell>
          <cell r="G47">
            <v>0.79099999999999993</v>
          </cell>
          <cell r="H47" t="str">
            <v>*</v>
          </cell>
          <cell r="I47">
            <v>0.14199999999999999</v>
          </cell>
          <cell r="J47" t="str">
            <v>*</v>
          </cell>
          <cell r="K47">
            <v>4.4999999999999998E-2</v>
          </cell>
          <cell r="L47" t="str">
            <v>*</v>
          </cell>
          <cell r="M47">
            <v>0.11939999999999999</v>
          </cell>
          <cell r="N47">
            <v>0.18909999999999999</v>
          </cell>
          <cell r="O47" t="str">
            <v>Lawrence</v>
          </cell>
          <cell r="P47" t="str">
            <v>rural</v>
          </cell>
          <cell r="Q47" t="str">
            <v>Southwest</v>
          </cell>
          <cell r="R47">
            <v>2904020</v>
          </cell>
        </row>
        <row r="48">
          <cell r="A48" t="str">
            <v>ROBINSON SCHOOL</v>
          </cell>
          <cell r="B48" t="str">
            <v>055110</v>
          </cell>
          <cell r="C48" t="str">
            <v>AURORA R-VIII</v>
          </cell>
          <cell r="D48">
            <v>522</v>
          </cell>
          <cell r="E48">
            <v>520.83000000000004</v>
          </cell>
          <cell r="F48">
            <v>0.63300000000000001</v>
          </cell>
          <cell r="G48">
            <v>0.7609999999999999</v>
          </cell>
          <cell r="H48">
            <v>1.3000000000000001E-2</v>
          </cell>
          <cell r="I48">
            <v>0.18</v>
          </cell>
          <cell r="J48" t="str">
            <v>*</v>
          </cell>
          <cell r="K48">
            <v>3.7999999999999999E-2</v>
          </cell>
          <cell r="L48" t="str">
            <v>*</v>
          </cell>
          <cell r="M48">
            <v>0.10539999999999999</v>
          </cell>
          <cell r="N48">
            <v>0.22030000000000002</v>
          </cell>
          <cell r="O48" t="str">
            <v>Lawrence</v>
          </cell>
          <cell r="P48" t="str">
            <v>rural</v>
          </cell>
          <cell r="Q48" t="str">
            <v>Southwest</v>
          </cell>
          <cell r="R48">
            <v>2904020</v>
          </cell>
        </row>
        <row r="49">
          <cell r="A49" t="str">
            <v>AVA HIGH</v>
          </cell>
          <cell r="B49" t="str">
            <v>034124</v>
          </cell>
          <cell r="C49" t="str">
            <v>AVA R-I</v>
          </cell>
          <cell r="D49">
            <v>449</v>
          </cell>
          <cell r="E49">
            <v>404.27</v>
          </cell>
          <cell r="F49">
            <v>0.40299999999999997</v>
          </cell>
          <cell r="G49">
            <v>0.94400000000000006</v>
          </cell>
          <cell r="H49" t="str">
            <v>*</v>
          </cell>
          <cell r="I49">
            <v>3.6000000000000004E-2</v>
          </cell>
          <cell r="J49" t="str">
            <v>*</v>
          </cell>
          <cell r="K49" t="str">
            <v>*</v>
          </cell>
          <cell r="L49" t="str">
            <v>*</v>
          </cell>
          <cell r="M49" t="str">
            <v>*</v>
          </cell>
          <cell r="N49">
            <v>9.8000000000000004E-2</v>
          </cell>
          <cell r="O49" t="str">
            <v>Douglas</v>
          </cell>
          <cell r="P49" t="str">
            <v>town</v>
          </cell>
          <cell r="Q49" t="str">
            <v>Southwest</v>
          </cell>
          <cell r="R49">
            <v>2904050</v>
          </cell>
        </row>
        <row r="50">
          <cell r="A50" t="str">
            <v>AVA MIDDLE</v>
          </cell>
          <cell r="B50" t="str">
            <v>034124</v>
          </cell>
          <cell r="C50" t="str">
            <v>AVA R-I</v>
          </cell>
          <cell r="D50">
            <v>381</v>
          </cell>
          <cell r="E50">
            <v>378.07</v>
          </cell>
          <cell r="F50">
            <v>0.54799999999999993</v>
          </cell>
          <cell r="G50">
            <v>0.93700000000000006</v>
          </cell>
          <cell r="H50" t="str">
            <v>*</v>
          </cell>
          <cell r="I50">
            <v>3.1E-2</v>
          </cell>
          <cell r="J50" t="str">
            <v>*</v>
          </cell>
          <cell r="K50">
            <v>2.8999999999999998E-2</v>
          </cell>
          <cell r="L50" t="str">
            <v>*</v>
          </cell>
          <cell r="M50" t="str">
            <v>*</v>
          </cell>
          <cell r="N50">
            <v>0.1444</v>
          </cell>
          <cell r="O50" t="str">
            <v>Douglas</v>
          </cell>
          <cell r="P50" t="str">
            <v>town</v>
          </cell>
          <cell r="Q50" t="str">
            <v>Southwest</v>
          </cell>
          <cell r="R50">
            <v>2904050</v>
          </cell>
        </row>
        <row r="51">
          <cell r="A51" t="str">
            <v>AVA ELEM.</v>
          </cell>
          <cell r="B51" t="str">
            <v>034124</v>
          </cell>
          <cell r="C51" t="str">
            <v>AVA R-I</v>
          </cell>
          <cell r="D51">
            <v>467</v>
          </cell>
          <cell r="E51">
            <v>465.04</v>
          </cell>
          <cell r="F51">
            <v>0.55899999999999994</v>
          </cell>
          <cell r="G51">
            <v>0.94400000000000006</v>
          </cell>
          <cell r="H51" t="str">
            <v>*</v>
          </cell>
          <cell r="I51">
            <v>2.1000000000000001E-2</v>
          </cell>
          <cell r="J51" t="str">
            <v>*</v>
          </cell>
          <cell r="K51">
            <v>2.4E-2</v>
          </cell>
          <cell r="L51" t="str">
            <v>*</v>
          </cell>
          <cell r="M51" t="str">
            <v>*</v>
          </cell>
          <cell r="N51">
            <v>0.1734</v>
          </cell>
          <cell r="O51" t="str">
            <v>Douglas</v>
          </cell>
          <cell r="P51" t="str">
            <v>town</v>
          </cell>
          <cell r="Q51" t="str">
            <v>Southwest</v>
          </cell>
          <cell r="R51">
            <v>2904050</v>
          </cell>
        </row>
        <row r="52">
          <cell r="A52" t="str">
            <v>AVENUE CITY ELEM.</v>
          </cell>
          <cell r="B52" t="str">
            <v>002090</v>
          </cell>
          <cell r="C52" t="str">
            <v>AVENUE CITY R-IX</v>
          </cell>
          <cell r="D52">
            <v>192</v>
          </cell>
          <cell r="E52">
            <v>193.11</v>
          </cell>
          <cell r="F52">
            <v>0.114</v>
          </cell>
          <cell r="G52">
            <v>0.95799999999999996</v>
          </cell>
          <cell r="H52" t="str">
            <v>*</v>
          </cell>
          <cell r="I52" t="str">
            <v>*</v>
          </cell>
          <cell r="J52" t="str">
            <v>*</v>
          </cell>
          <cell r="K52" t="str">
            <v>*</v>
          </cell>
          <cell r="L52" t="str">
            <v>*</v>
          </cell>
          <cell r="M52" t="str">
            <v>*</v>
          </cell>
          <cell r="N52">
            <v>0.1094</v>
          </cell>
          <cell r="O52" t="str">
            <v>Andrew</v>
          </cell>
          <cell r="P52" t="str">
            <v>town</v>
          </cell>
          <cell r="Q52" t="str">
            <v>Northwest</v>
          </cell>
          <cell r="R52">
            <v>2904080</v>
          </cell>
        </row>
        <row r="53">
          <cell r="A53" t="str">
            <v>AVILLA ELEM.</v>
          </cell>
          <cell r="B53" t="str">
            <v>049135</v>
          </cell>
          <cell r="C53" t="str">
            <v>AVILLA R-XIII</v>
          </cell>
          <cell r="D53">
            <v>129</v>
          </cell>
          <cell r="E53">
            <v>130</v>
          </cell>
          <cell r="F53">
            <v>0.47700000000000004</v>
          </cell>
          <cell r="G53">
            <v>0.8909999999999999</v>
          </cell>
          <cell r="H53" t="str">
            <v>*</v>
          </cell>
          <cell r="I53">
            <v>7.0000000000000007E-2</v>
          </cell>
          <cell r="J53" t="str">
            <v>*</v>
          </cell>
          <cell r="K53" t="str">
            <v>*</v>
          </cell>
          <cell r="L53" t="str">
            <v>*</v>
          </cell>
          <cell r="M53">
            <v>6.2E-2</v>
          </cell>
          <cell r="N53">
            <v>6.9800000000000001E-2</v>
          </cell>
          <cell r="O53" t="str">
            <v>Jasper</v>
          </cell>
          <cell r="P53" t="str">
            <v>suburban</v>
          </cell>
          <cell r="Q53" t="str">
            <v>Southwest</v>
          </cell>
          <cell r="R53">
            <v>2904110</v>
          </cell>
        </row>
        <row r="54">
          <cell r="A54" t="str">
            <v>BAKERSFIELD HIGH</v>
          </cell>
          <cell r="B54" t="str">
            <v>077101</v>
          </cell>
          <cell r="C54" t="str">
            <v>BAKERSFIELD R-IV</v>
          </cell>
          <cell r="D54">
            <v>233</v>
          </cell>
          <cell r="E54">
            <v>196</v>
          </cell>
          <cell r="F54">
            <v>0.45899999999999996</v>
          </cell>
          <cell r="G54">
            <v>0.96599999999999997</v>
          </cell>
          <cell r="H54" t="str">
            <v>*</v>
          </cell>
          <cell r="I54" t="str">
            <v>*</v>
          </cell>
          <cell r="J54" t="str">
            <v>*</v>
          </cell>
          <cell r="K54" t="str">
            <v>*</v>
          </cell>
          <cell r="L54" t="str">
            <v>*</v>
          </cell>
          <cell r="M54" t="str">
            <v>*</v>
          </cell>
          <cell r="N54">
            <v>0.17600000000000002</v>
          </cell>
          <cell r="O54" t="str">
            <v>Ozark</v>
          </cell>
          <cell r="P54" t="str">
            <v>rural</v>
          </cell>
          <cell r="Q54" t="str">
            <v>Southwest</v>
          </cell>
          <cell r="R54">
            <v>2904140</v>
          </cell>
        </row>
        <row r="55">
          <cell r="A55" t="str">
            <v>BAKERSFIELD ELEM.</v>
          </cell>
          <cell r="B55" t="str">
            <v>077101</v>
          </cell>
          <cell r="C55" t="str">
            <v>BAKERSFIELD R-IV</v>
          </cell>
          <cell r="D55">
            <v>152</v>
          </cell>
          <cell r="E55">
            <v>147</v>
          </cell>
          <cell r="F55">
            <v>0.48299999999999998</v>
          </cell>
          <cell r="G55">
            <v>0.97400000000000009</v>
          </cell>
          <cell r="H55" t="str">
            <v>*</v>
          </cell>
          <cell r="I55" t="str">
            <v>*</v>
          </cell>
          <cell r="J55" t="str">
            <v>*</v>
          </cell>
          <cell r="K55" t="str">
            <v>*</v>
          </cell>
          <cell r="L55" t="str">
            <v>*</v>
          </cell>
          <cell r="M55" t="str">
            <v>*</v>
          </cell>
          <cell r="N55">
            <v>0.19079999999999997</v>
          </cell>
          <cell r="O55" t="str">
            <v>Ozark</v>
          </cell>
          <cell r="P55" t="str">
            <v>rural</v>
          </cell>
          <cell r="Q55" t="str">
            <v>Southwest</v>
          </cell>
          <cell r="R55">
            <v>2904140</v>
          </cell>
        </row>
        <row r="56">
          <cell r="A56" t="str">
            <v>BALLARD HIGH</v>
          </cell>
          <cell r="B56" t="str">
            <v>007122</v>
          </cell>
          <cell r="C56" t="str">
            <v>BALLARD R-II</v>
          </cell>
          <cell r="D56">
            <v>55</v>
          </cell>
          <cell r="E56">
            <v>50.03</v>
          </cell>
          <cell r="F56">
            <v>0.97900000000000009</v>
          </cell>
          <cell r="G56">
            <v>0.83599999999999997</v>
          </cell>
          <cell r="H56" t="str">
            <v>*</v>
          </cell>
          <cell r="I56">
            <v>9.0999999999999998E-2</v>
          </cell>
          <cell r="J56" t="str">
            <v>*</v>
          </cell>
          <cell r="K56" t="str">
            <v>*</v>
          </cell>
          <cell r="L56" t="str">
            <v>*</v>
          </cell>
          <cell r="M56" t="str">
            <v>*</v>
          </cell>
          <cell r="N56">
            <v>0.14550000000000002</v>
          </cell>
          <cell r="O56" t="str">
            <v>Bates</v>
          </cell>
          <cell r="P56" t="str">
            <v>town</v>
          </cell>
          <cell r="Q56" t="str">
            <v>Western Plains</v>
          </cell>
          <cell r="R56">
            <v>2904170</v>
          </cell>
        </row>
        <row r="57">
          <cell r="A57" t="str">
            <v>BALLARD ELEM.</v>
          </cell>
          <cell r="B57" t="str">
            <v>007122</v>
          </cell>
          <cell r="C57" t="str">
            <v>BALLARD R-II</v>
          </cell>
          <cell r="D57">
            <v>54</v>
          </cell>
          <cell r="E57">
            <v>44</v>
          </cell>
          <cell r="F57">
            <v>1</v>
          </cell>
          <cell r="G57">
            <v>0.96299999999999997</v>
          </cell>
          <cell r="H57" t="str">
            <v>*</v>
          </cell>
          <cell r="I57" t="str">
            <v>*</v>
          </cell>
          <cell r="J57" t="str">
            <v>*</v>
          </cell>
          <cell r="K57" t="str">
            <v>*</v>
          </cell>
          <cell r="L57" t="str">
            <v>*</v>
          </cell>
          <cell r="M57" t="str">
            <v>*</v>
          </cell>
          <cell r="N57">
            <v>0.1852</v>
          </cell>
          <cell r="O57" t="str">
            <v>Bates</v>
          </cell>
          <cell r="P57" t="str">
            <v>town</v>
          </cell>
          <cell r="Q57" t="str">
            <v>Western Plains</v>
          </cell>
          <cell r="R57">
            <v>2904170</v>
          </cell>
        </row>
        <row r="58">
          <cell r="A58" t="str">
            <v>BAYLESS SENIOR HIGH</v>
          </cell>
          <cell r="B58" t="str">
            <v>096099</v>
          </cell>
          <cell r="C58" t="str">
            <v>BAYLESS</v>
          </cell>
          <cell r="D58">
            <v>551</v>
          </cell>
          <cell r="E58">
            <v>517.98</v>
          </cell>
          <cell r="F58">
            <v>0.504</v>
          </cell>
          <cell r="G58">
            <v>0.64200000000000002</v>
          </cell>
          <cell r="H58">
            <v>0.125</v>
          </cell>
          <cell r="I58">
            <v>6.2E-2</v>
          </cell>
          <cell r="J58">
            <v>0.12522686025408347</v>
          </cell>
          <cell r="K58">
            <v>4.4000000000000004E-2</v>
          </cell>
          <cell r="M58">
            <v>0.10890000000000001</v>
          </cell>
          <cell r="N58">
            <v>0.17420000000000002</v>
          </cell>
          <cell r="O58" t="str">
            <v>St. Louis</v>
          </cell>
          <cell r="P58" t="str">
            <v>suburban</v>
          </cell>
          <cell r="Q58" t="str">
            <v>St. Louis</v>
          </cell>
          <cell r="R58">
            <v>2904500</v>
          </cell>
        </row>
        <row r="59">
          <cell r="A59" t="str">
            <v>BAYLESS JUNIOR HIGH</v>
          </cell>
          <cell r="B59" t="str">
            <v>096099</v>
          </cell>
          <cell r="C59" t="str">
            <v>BAYLESS</v>
          </cell>
          <cell r="D59">
            <v>397</v>
          </cell>
          <cell r="E59">
            <v>394.53</v>
          </cell>
          <cell r="F59">
            <v>0.53400000000000003</v>
          </cell>
          <cell r="G59">
            <v>0.65</v>
          </cell>
          <cell r="H59">
            <v>0.10800000000000001</v>
          </cell>
          <cell r="I59">
            <v>5.7999999999999996E-2</v>
          </cell>
          <cell r="J59">
            <v>0.13602015113350127</v>
          </cell>
          <cell r="K59">
            <v>4.8000000000000001E-2</v>
          </cell>
          <cell r="M59">
            <v>0.1134</v>
          </cell>
          <cell r="N59">
            <v>0.17379999999999998</v>
          </cell>
          <cell r="O59" t="str">
            <v>St. Louis</v>
          </cell>
          <cell r="P59" t="str">
            <v>suburban</v>
          </cell>
          <cell r="Q59" t="str">
            <v>St. Louis</v>
          </cell>
          <cell r="R59">
            <v>2904500</v>
          </cell>
        </row>
        <row r="60">
          <cell r="A60" t="str">
            <v>BAYLESS ELEMENTARY</v>
          </cell>
          <cell r="B60" t="str">
            <v>096099</v>
          </cell>
          <cell r="C60" t="str">
            <v>BAYLESS</v>
          </cell>
          <cell r="D60">
            <v>774</v>
          </cell>
          <cell r="E60">
            <v>776</v>
          </cell>
          <cell r="F60">
            <v>0.57700000000000007</v>
          </cell>
          <cell r="G60">
            <v>0.63600000000000001</v>
          </cell>
          <cell r="H60">
            <v>9.3000000000000013E-2</v>
          </cell>
          <cell r="I60">
            <v>7.2000000000000008E-2</v>
          </cell>
          <cell r="J60">
            <v>0.13307493540051679</v>
          </cell>
          <cell r="K60">
            <v>6.5000000000000002E-2</v>
          </cell>
          <cell r="M60">
            <v>0.29719999999999996</v>
          </cell>
          <cell r="N60">
            <v>0.1176</v>
          </cell>
          <cell r="O60" t="str">
            <v>St. Louis</v>
          </cell>
          <cell r="P60" t="str">
            <v>suburban</v>
          </cell>
          <cell r="Q60" t="str">
            <v>St. Louis</v>
          </cell>
          <cell r="R60">
            <v>2904500</v>
          </cell>
        </row>
        <row r="61">
          <cell r="A61" t="str">
            <v>BELL CITY HIGH</v>
          </cell>
          <cell r="B61" t="str">
            <v>103128</v>
          </cell>
          <cell r="C61" t="str">
            <v>BELL CITY R-II</v>
          </cell>
          <cell r="D61">
            <v>96</v>
          </cell>
          <cell r="E61">
            <v>94</v>
          </cell>
          <cell r="F61">
            <v>0.42599999999999999</v>
          </cell>
          <cell r="G61">
            <v>0.93799999999999994</v>
          </cell>
          <cell r="H61" t="str">
            <v>*</v>
          </cell>
          <cell r="I61" t="str">
            <v>*</v>
          </cell>
          <cell r="J61" t="str">
            <v>*</v>
          </cell>
          <cell r="K61" t="str">
            <v>*</v>
          </cell>
          <cell r="L61" t="str">
            <v>*</v>
          </cell>
          <cell r="M61" t="str">
            <v>*</v>
          </cell>
          <cell r="N61">
            <v>8.3299999999999999E-2</v>
          </cell>
          <cell r="O61" t="str">
            <v>Stoddard</v>
          </cell>
          <cell r="P61" t="str">
            <v>rural</v>
          </cell>
          <cell r="Q61" t="str">
            <v>Bootheel</v>
          </cell>
          <cell r="R61">
            <v>2904530</v>
          </cell>
        </row>
        <row r="62">
          <cell r="A62" t="str">
            <v>BELL CITY ELEM.</v>
          </cell>
          <cell r="B62" t="str">
            <v>103128</v>
          </cell>
          <cell r="C62" t="str">
            <v>BELL CITY R-II</v>
          </cell>
          <cell r="D62">
            <v>124</v>
          </cell>
          <cell r="E62">
            <v>122</v>
          </cell>
          <cell r="F62">
            <v>0.54100000000000004</v>
          </cell>
          <cell r="G62">
            <v>0.91900000000000004</v>
          </cell>
          <cell r="H62">
            <v>0.04</v>
          </cell>
          <cell r="I62" t="str">
            <v>*</v>
          </cell>
          <cell r="J62" t="str">
            <v>*</v>
          </cell>
          <cell r="K62" t="str">
            <v>*</v>
          </cell>
          <cell r="L62" t="str">
            <v>*</v>
          </cell>
          <cell r="M62" t="str">
            <v>*</v>
          </cell>
          <cell r="N62">
            <v>0.1452</v>
          </cell>
          <cell r="O62" t="str">
            <v>Stoddard</v>
          </cell>
          <cell r="P62" t="str">
            <v>rural</v>
          </cell>
          <cell r="Q62" t="str">
            <v>Bootheel</v>
          </cell>
          <cell r="R62">
            <v>2904530</v>
          </cell>
        </row>
        <row r="63">
          <cell r="A63" t="str">
            <v>BELLEVIEW ELEM.</v>
          </cell>
          <cell r="B63" t="str">
            <v>047064</v>
          </cell>
          <cell r="C63" t="str">
            <v>BELLEVIEW R-III</v>
          </cell>
          <cell r="D63">
            <v>101</v>
          </cell>
          <cell r="E63">
            <v>99</v>
          </cell>
          <cell r="F63">
            <v>0.57600000000000007</v>
          </cell>
          <cell r="G63">
            <v>0.92099999999999993</v>
          </cell>
          <cell r="H63" t="str">
            <v>*</v>
          </cell>
          <cell r="I63">
            <v>5.9000000000000004E-2</v>
          </cell>
          <cell r="J63" t="str">
            <v>*</v>
          </cell>
          <cell r="K63" t="str">
            <v>*</v>
          </cell>
          <cell r="L63" t="str">
            <v>*</v>
          </cell>
          <cell r="M63" t="str">
            <v>*</v>
          </cell>
          <cell r="N63">
            <v>0.12869999999999998</v>
          </cell>
          <cell r="O63" t="str">
            <v>Iron</v>
          </cell>
          <cell r="P63" t="str">
            <v>rural</v>
          </cell>
          <cell r="Q63" t="str">
            <v>Ozarks</v>
          </cell>
          <cell r="R63">
            <v>2904590</v>
          </cell>
        </row>
        <row r="64">
          <cell r="A64" t="str">
            <v>BELTON HIGH</v>
          </cell>
          <cell r="B64" t="str">
            <v>019152</v>
          </cell>
          <cell r="C64" t="str">
            <v>BELTON 124</v>
          </cell>
          <cell r="D64">
            <v>1419</v>
          </cell>
          <cell r="E64">
            <v>1354.89</v>
          </cell>
          <cell r="F64">
            <v>0.28600000000000003</v>
          </cell>
          <cell r="G64">
            <v>0.64599999999999991</v>
          </cell>
          <cell r="H64">
            <v>9.4E-2</v>
          </cell>
          <cell r="I64">
            <v>0.17499999999999999</v>
          </cell>
          <cell r="J64">
            <v>6.3424947145877377E-3</v>
          </cell>
          <cell r="K64">
            <v>7.0000000000000007E-2</v>
          </cell>
          <cell r="L64">
            <v>8.6575052854124257E-3</v>
          </cell>
          <cell r="M64">
            <v>4.9299999999999997E-2</v>
          </cell>
          <cell r="N64">
            <v>0.16140000000000002</v>
          </cell>
          <cell r="O64" t="str">
            <v>Cass</v>
          </cell>
          <cell r="P64" t="str">
            <v>suburban</v>
          </cell>
          <cell r="Q64" t="str">
            <v>Kansas City</v>
          </cell>
          <cell r="R64">
            <v>2904620</v>
          </cell>
        </row>
        <row r="65">
          <cell r="A65" t="str">
            <v>BELTON MIDDLE SCHOOL</v>
          </cell>
          <cell r="B65" t="str">
            <v>019152</v>
          </cell>
          <cell r="C65" t="str">
            <v>BELTON 124</v>
          </cell>
          <cell r="D65">
            <v>670</v>
          </cell>
          <cell r="E65">
            <v>672</v>
          </cell>
          <cell r="F65">
            <v>0.35600000000000004</v>
          </cell>
          <cell r="G65">
            <v>0.64</v>
          </cell>
          <cell r="H65">
            <v>8.5000000000000006E-2</v>
          </cell>
          <cell r="I65">
            <v>0.17199999999999999</v>
          </cell>
          <cell r="J65" t="str">
            <v>*</v>
          </cell>
          <cell r="K65">
            <v>8.5000000000000006E-2</v>
          </cell>
          <cell r="L65" t="str">
            <v>*</v>
          </cell>
          <cell r="M65">
            <v>2.9900000000000003E-2</v>
          </cell>
          <cell r="N65">
            <v>0.17309999999999998</v>
          </cell>
          <cell r="O65" t="str">
            <v>Cass</v>
          </cell>
          <cell r="P65" t="str">
            <v>suburban</v>
          </cell>
          <cell r="Q65" t="str">
            <v>Kansas City</v>
          </cell>
          <cell r="R65">
            <v>2904620</v>
          </cell>
        </row>
        <row r="66">
          <cell r="A66" t="str">
            <v>CAMBRIDGE ELEM.</v>
          </cell>
          <cell r="B66" t="str">
            <v>019152</v>
          </cell>
          <cell r="C66" t="str">
            <v>BELTON 124</v>
          </cell>
          <cell r="D66">
            <v>312</v>
          </cell>
          <cell r="E66">
            <v>314</v>
          </cell>
          <cell r="F66">
            <v>0.39500000000000002</v>
          </cell>
          <cell r="G66">
            <v>0.628</v>
          </cell>
          <cell r="H66">
            <v>9.3000000000000013E-2</v>
          </cell>
          <cell r="I66">
            <v>0.18600000000000003</v>
          </cell>
          <cell r="J66" t="str">
            <v>*</v>
          </cell>
          <cell r="K66">
            <v>0.09</v>
          </cell>
          <cell r="L66" t="str">
            <v>*</v>
          </cell>
          <cell r="M66">
            <v>0.1026</v>
          </cell>
          <cell r="N66">
            <v>0.12179999999999999</v>
          </cell>
          <cell r="O66" t="str">
            <v>Cass</v>
          </cell>
          <cell r="P66" t="str">
            <v>suburban</v>
          </cell>
          <cell r="Q66" t="str">
            <v>Kansas City</v>
          </cell>
          <cell r="R66">
            <v>2904620</v>
          </cell>
        </row>
        <row r="67">
          <cell r="A67" t="str">
            <v>Wilckens STEAM Acad @Hillcrest</v>
          </cell>
          <cell r="B67" t="str">
            <v>019152</v>
          </cell>
          <cell r="C67" t="str">
            <v>BELTON 124</v>
          </cell>
          <cell r="D67">
            <v>483</v>
          </cell>
          <cell r="E67">
            <v>481.45</v>
          </cell>
          <cell r="F67">
            <v>0.29699999999999999</v>
          </cell>
          <cell r="G67">
            <v>0.64200000000000002</v>
          </cell>
          <cell r="H67">
            <v>8.3000000000000004E-2</v>
          </cell>
          <cell r="I67">
            <v>0.17</v>
          </cell>
          <cell r="J67" t="str">
            <v>*</v>
          </cell>
          <cell r="K67">
            <v>9.3000000000000013E-2</v>
          </cell>
          <cell r="L67" t="str">
            <v>*</v>
          </cell>
          <cell r="M67">
            <v>7.0400000000000004E-2</v>
          </cell>
          <cell r="N67">
            <v>0.10349999999999999</v>
          </cell>
          <cell r="O67" t="str">
            <v>Cass</v>
          </cell>
          <cell r="P67" t="str">
            <v>suburban</v>
          </cell>
          <cell r="Q67" t="str">
            <v>Kansas City</v>
          </cell>
          <cell r="R67">
            <v>2904620</v>
          </cell>
        </row>
        <row r="68">
          <cell r="A68" t="str">
            <v>GLADDEN ELEM.</v>
          </cell>
          <cell r="B68" t="str">
            <v>019152</v>
          </cell>
          <cell r="C68" t="str">
            <v>BELTON 124</v>
          </cell>
          <cell r="D68">
            <v>430</v>
          </cell>
          <cell r="E68">
            <v>433</v>
          </cell>
          <cell r="F68">
            <v>0.49399999999999999</v>
          </cell>
          <cell r="G68">
            <v>0.63</v>
          </cell>
          <cell r="H68">
            <v>9.8000000000000004E-2</v>
          </cell>
          <cell r="I68">
            <v>0.17899999999999999</v>
          </cell>
          <cell r="J68" t="str">
            <v>*</v>
          </cell>
          <cell r="K68">
            <v>8.4000000000000005E-2</v>
          </cell>
          <cell r="L68" t="str">
            <v>*</v>
          </cell>
          <cell r="M68">
            <v>8.14E-2</v>
          </cell>
          <cell r="N68">
            <v>0.15579999999999999</v>
          </cell>
          <cell r="O68" t="str">
            <v>Cass</v>
          </cell>
          <cell r="P68" t="str">
            <v>suburban</v>
          </cell>
          <cell r="Q68" t="str">
            <v>Kansas City</v>
          </cell>
          <cell r="R68">
            <v>2904620</v>
          </cell>
        </row>
        <row r="69">
          <cell r="A69" t="str">
            <v>MILL CREEK UPPER ELEM.</v>
          </cell>
          <cell r="B69" t="str">
            <v>019152</v>
          </cell>
          <cell r="C69" t="str">
            <v>BELTON 124</v>
          </cell>
          <cell r="D69">
            <v>485</v>
          </cell>
          <cell r="E69">
            <v>481</v>
          </cell>
          <cell r="F69">
            <v>0.38500000000000001</v>
          </cell>
          <cell r="G69">
            <v>0.627</v>
          </cell>
          <cell r="H69">
            <v>9.6999999999999989E-2</v>
          </cell>
          <cell r="I69">
            <v>0.188</v>
          </cell>
          <cell r="J69" t="str">
            <v>*</v>
          </cell>
          <cell r="K69">
            <v>7.8E-2</v>
          </cell>
          <cell r="L69" t="str">
            <v>*</v>
          </cell>
          <cell r="M69">
            <v>8.4499999999999992E-2</v>
          </cell>
          <cell r="N69">
            <v>0.21030000000000001</v>
          </cell>
          <cell r="O69" t="str">
            <v>Cass</v>
          </cell>
          <cell r="P69" t="str">
            <v>suburban</v>
          </cell>
          <cell r="Q69" t="str">
            <v>Kansas City</v>
          </cell>
          <cell r="R69">
            <v>2904620</v>
          </cell>
        </row>
        <row r="70">
          <cell r="A70" t="str">
            <v>KENTUCKY TRAIL ELEM.</v>
          </cell>
          <cell r="B70" t="str">
            <v>019152</v>
          </cell>
          <cell r="C70" t="str">
            <v>BELTON 124</v>
          </cell>
          <cell r="D70">
            <v>414</v>
          </cell>
          <cell r="E70">
            <v>407</v>
          </cell>
          <cell r="F70">
            <v>0.39100000000000001</v>
          </cell>
          <cell r="G70">
            <v>0.64700000000000002</v>
          </cell>
          <cell r="H70">
            <v>0.106</v>
          </cell>
          <cell r="I70">
            <v>0.13500000000000001</v>
          </cell>
          <cell r="J70">
            <v>1.2077294685990338E-2</v>
          </cell>
          <cell r="K70">
            <v>9.1999999999999998E-2</v>
          </cell>
          <cell r="L70">
            <v>7.922705314009626E-3</v>
          </cell>
          <cell r="M70">
            <v>6.2800000000000009E-2</v>
          </cell>
          <cell r="N70">
            <v>0.1353</v>
          </cell>
          <cell r="O70" t="str">
            <v>Cass</v>
          </cell>
          <cell r="P70" t="str">
            <v>suburban</v>
          </cell>
          <cell r="Q70" t="str">
            <v>Kansas City</v>
          </cell>
          <cell r="R70">
            <v>2904620</v>
          </cell>
        </row>
        <row r="71">
          <cell r="A71" t="str">
            <v>GRACE EARLY CHILD. &amp; ED. CTR.</v>
          </cell>
          <cell r="B71" t="str">
            <v>019152</v>
          </cell>
          <cell r="C71" t="str">
            <v>BELTON 124</v>
          </cell>
          <cell r="D71" t="str">
            <v>*</v>
          </cell>
          <cell r="E71" t="str">
            <v>*</v>
          </cell>
          <cell r="F71" t="str">
            <v>*</v>
          </cell>
          <cell r="G71" t="str">
            <v>*</v>
          </cell>
          <cell r="H71" t="str">
            <v>*</v>
          </cell>
          <cell r="I71" t="str">
            <v>*</v>
          </cell>
          <cell r="J71" t="str">
            <v>*</v>
          </cell>
          <cell r="K71" t="str">
            <v>*</v>
          </cell>
          <cell r="L71" t="str">
            <v>*</v>
          </cell>
          <cell r="M71" t="str">
            <v>*</v>
          </cell>
          <cell r="N71" t="str">
            <v>*</v>
          </cell>
          <cell r="O71" t="str">
            <v>Cass</v>
          </cell>
          <cell r="P71" t="str">
            <v>suburban</v>
          </cell>
          <cell r="Q71" t="str">
            <v>Kansas City</v>
          </cell>
          <cell r="R71">
            <v>2904620</v>
          </cell>
        </row>
        <row r="72">
          <cell r="A72" t="str">
            <v>BERNIE HIGH</v>
          </cell>
          <cell r="B72" t="str">
            <v>103135</v>
          </cell>
          <cell r="C72" t="str">
            <v>BERNIE R-XIII</v>
          </cell>
          <cell r="D72">
            <v>237</v>
          </cell>
          <cell r="E72">
            <v>232</v>
          </cell>
          <cell r="F72">
            <v>0.52200000000000002</v>
          </cell>
          <cell r="G72">
            <v>0.90300000000000002</v>
          </cell>
          <cell r="H72">
            <v>0.03</v>
          </cell>
          <cell r="I72">
            <v>0.03</v>
          </cell>
          <cell r="J72" t="str">
            <v>*</v>
          </cell>
          <cell r="K72">
            <v>3.4000000000000002E-2</v>
          </cell>
          <cell r="L72" t="str">
            <v>*</v>
          </cell>
          <cell r="M72" t="str">
            <v>*</v>
          </cell>
          <cell r="N72">
            <v>0.1308</v>
          </cell>
          <cell r="O72" t="str">
            <v>Stoddard</v>
          </cell>
          <cell r="P72" t="str">
            <v>town</v>
          </cell>
          <cell r="Q72" t="str">
            <v>Bootheel</v>
          </cell>
          <cell r="R72">
            <v>2904950</v>
          </cell>
        </row>
        <row r="73">
          <cell r="A73" t="str">
            <v>BERNIE ELEM.</v>
          </cell>
          <cell r="B73" t="str">
            <v>103135</v>
          </cell>
          <cell r="C73" t="str">
            <v>BERNIE R-XIII</v>
          </cell>
          <cell r="D73">
            <v>278</v>
          </cell>
          <cell r="E73">
            <v>268</v>
          </cell>
          <cell r="F73">
            <v>0.68299999999999994</v>
          </cell>
          <cell r="G73">
            <v>0.878</v>
          </cell>
          <cell r="H73">
            <v>2.8999999999999998E-2</v>
          </cell>
          <cell r="I73">
            <v>2.8999999999999998E-2</v>
          </cell>
          <cell r="J73" t="str">
            <v>*</v>
          </cell>
          <cell r="K73">
            <v>5.7999999999999996E-2</v>
          </cell>
          <cell r="L73" t="str">
            <v>*</v>
          </cell>
          <cell r="M73" t="str">
            <v>*</v>
          </cell>
          <cell r="N73">
            <v>6.1200000000000004E-2</v>
          </cell>
          <cell r="O73" t="str">
            <v>Stoddard</v>
          </cell>
          <cell r="P73" t="str">
            <v>town</v>
          </cell>
          <cell r="Q73" t="str">
            <v>Bootheel</v>
          </cell>
          <cell r="R73">
            <v>2904950</v>
          </cell>
        </row>
        <row r="74">
          <cell r="A74" t="str">
            <v>BEVIER HIGH</v>
          </cell>
          <cell r="B74" t="str">
            <v>061151</v>
          </cell>
          <cell r="C74" t="str">
            <v>BEVIER C-4</v>
          </cell>
          <cell r="D74">
            <v>74</v>
          </cell>
          <cell r="E74">
            <v>58</v>
          </cell>
          <cell r="F74">
            <v>0.44799999999999995</v>
          </cell>
          <cell r="G74">
            <v>0.97299999999999998</v>
          </cell>
          <cell r="H74" t="str">
            <v>*</v>
          </cell>
          <cell r="I74" t="str">
            <v>*</v>
          </cell>
          <cell r="J74" t="str">
            <v>*</v>
          </cell>
          <cell r="K74" t="str">
            <v>*</v>
          </cell>
          <cell r="L74" t="str">
            <v>*</v>
          </cell>
          <cell r="M74" t="str">
            <v>*</v>
          </cell>
          <cell r="N74">
            <v>0.1757</v>
          </cell>
          <cell r="O74" t="str">
            <v>Macon</v>
          </cell>
          <cell r="P74" t="str">
            <v>rural</v>
          </cell>
          <cell r="Q74" t="str">
            <v>Northeast</v>
          </cell>
          <cell r="R74">
            <v>2904980</v>
          </cell>
        </row>
        <row r="75">
          <cell r="A75" t="str">
            <v>BEVIER ELEM.</v>
          </cell>
          <cell r="B75" t="str">
            <v>061151</v>
          </cell>
          <cell r="C75" t="str">
            <v>BEVIER C-4</v>
          </cell>
          <cell r="D75">
            <v>125</v>
          </cell>
          <cell r="E75">
            <v>123</v>
          </cell>
          <cell r="F75">
            <v>0.41499999999999998</v>
          </cell>
          <cell r="G75">
            <v>0.95200000000000007</v>
          </cell>
          <cell r="H75" t="str">
            <v>*</v>
          </cell>
          <cell r="I75" t="str">
            <v>*</v>
          </cell>
          <cell r="J75" t="str">
            <v>*</v>
          </cell>
          <cell r="K75" t="str">
            <v>*</v>
          </cell>
          <cell r="L75" t="str">
            <v>*</v>
          </cell>
          <cell r="M75" t="str">
            <v>*</v>
          </cell>
          <cell r="N75">
            <v>0.192</v>
          </cell>
          <cell r="O75" t="str">
            <v>Macon</v>
          </cell>
          <cell r="P75" t="str">
            <v>rural</v>
          </cell>
          <cell r="Q75" t="str">
            <v>Northeast</v>
          </cell>
          <cell r="R75">
            <v>2904980</v>
          </cell>
        </row>
        <row r="76">
          <cell r="A76" t="str">
            <v>BILLINGS SR. HIGH</v>
          </cell>
          <cell r="B76" t="str">
            <v>022091</v>
          </cell>
          <cell r="C76" t="str">
            <v>BILLINGS R-IV</v>
          </cell>
          <cell r="D76">
            <v>174</v>
          </cell>
          <cell r="E76">
            <v>171</v>
          </cell>
          <cell r="F76">
            <v>0.35100000000000003</v>
          </cell>
          <cell r="G76">
            <v>0.89700000000000002</v>
          </cell>
          <cell r="H76">
            <v>3.4000000000000002E-2</v>
          </cell>
          <cell r="I76">
            <v>3.4000000000000002E-2</v>
          </cell>
          <cell r="J76" t="str">
            <v>*</v>
          </cell>
          <cell r="K76" t="str">
            <v>*</v>
          </cell>
          <cell r="L76" t="str">
            <v>*</v>
          </cell>
          <cell r="M76" t="str">
            <v>*</v>
          </cell>
          <cell r="N76">
            <v>0.10339999999999999</v>
          </cell>
          <cell r="O76" t="str">
            <v>Christian</v>
          </cell>
          <cell r="P76" t="str">
            <v>rural</v>
          </cell>
          <cell r="Q76" t="str">
            <v>Southwest</v>
          </cell>
          <cell r="R76">
            <v>2905070</v>
          </cell>
        </row>
        <row r="77">
          <cell r="A77" t="str">
            <v>BILLINGS ELEM.</v>
          </cell>
          <cell r="B77" t="str">
            <v>022091</v>
          </cell>
          <cell r="C77" t="str">
            <v>BILLINGS R-IV</v>
          </cell>
          <cell r="D77">
            <v>171</v>
          </cell>
          <cell r="E77">
            <v>179</v>
          </cell>
          <cell r="F77">
            <v>0.39700000000000002</v>
          </cell>
          <cell r="G77">
            <v>0.93</v>
          </cell>
          <cell r="H77" t="str">
            <v>*</v>
          </cell>
          <cell r="I77">
            <v>2.8999999999999998E-2</v>
          </cell>
          <cell r="J77">
            <v>3.5087719298245612E-2</v>
          </cell>
          <cell r="K77" t="str">
            <v>*</v>
          </cell>
          <cell r="L77" t="str">
            <v>*</v>
          </cell>
          <cell r="M77" t="str">
            <v>*</v>
          </cell>
          <cell r="N77">
            <v>0.1404</v>
          </cell>
          <cell r="O77" t="str">
            <v>Christian</v>
          </cell>
          <cell r="P77" t="str">
            <v>rural</v>
          </cell>
          <cell r="Q77" t="str">
            <v>Southwest</v>
          </cell>
          <cell r="R77">
            <v>2905070</v>
          </cell>
        </row>
        <row r="78">
          <cell r="A78" t="str">
            <v>BISMARCK R-V HIGH</v>
          </cell>
          <cell r="B78" t="str">
            <v>094076</v>
          </cell>
          <cell r="C78" t="str">
            <v>BISMARCK R-V</v>
          </cell>
          <cell r="D78">
            <v>280</v>
          </cell>
          <cell r="E78">
            <v>273</v>
          </cell>
          <cell r="F78">
            <v>0.98499999999999999</v>
          </cell>
          <cell r="G78">
            <v>0.92900000000000005</v>
          </cell>
          <cell r="H78" t="str">
            <v>*</v>
          </cell>
          <cell r="I78">
            <v>0.05</v>
          </cell>
          <cell r="J78" t="str">
            <v>*</v>
          </cell>
          <cell r="K78" t="str">
            <v>*</v>
          </cell>
          <cell r="L78" t="str">
            <v>*</v>
          </cell>
          <cell r="M78" t="str">
            <v>*</v>
          </cell>
          <cell r="N78">
            <v>0.16070000000000001</v>
          </cell>
          <cell r="O78" t="str">
            <v>St. Francois</v>
          </cell>
          <cell r="P78" t="str">
            <v>town</v>
          </cell>
          <cell r="Q78" t="str">
            <v>Bootheel</v>
          </cell>
          <cell r="R78">
            <v>2905130</v>
          </cell>
        </row>
        <row r="79">
          <cell r="A79" t="str">
            <v>BISMARCK R-V ELEM.</v>
          </cell>
          <cell r="B79" t="str">
            <v>094076</v>
          </cell>
          <cell r="C79" t="str">
            <v>BISMARCK R-V</v>
          </cell>
          <cell r="D79">
            <v>224</v>
          </cell>
          <cell r="E79">
            <v>219</v>
          </cell>
          <cell r="F79">
            <v>0.97699999999999998</v>
          </cell>
          <cell r="G79">
            <v>0.92400000000000004</v>
          </cell>
          <cell r="H79" t="str">
            <v>*</v>
          </cell>
          <cell r="I79">
            <v>3.1E-2</v>
          </cell>
          <cell r="J79" t="str">
            <v>*</v>
          </cell>
          <cell r="K79">
            <v>3.1E-2</v>
          </cell>
          <cell r="L79" t="str">
            <v>*</v>
          </cell>
          <cell r="M79" t="str">
            <v>*</v>
          </cell>
          <cell r="N79">
            <v>0.20980000000000001</v>
          </cell>
          <cell r="O79" t="str">
            <v>St. Francois</v>
          </cell>
          <cell r="P79" t="str">
            <v>town</v>
          </cell>
          <cell r="Q79" t="str">
            <v>Bootheel</v>
          </cell>
          <cell r="R79">
            <v>2905130</v>
          </cell>
        </row>
        <row r="80">
          <cell r="A80" t="str">
            <v>BLACKWATER ELEM.</v>
          </cell>
          <cell r="B80" t="str">
            <v>027055</v>
          </cell>
          <cell r="C80" t="str">
            <v>BLACKWATER R-II</v>
          </cell>
          <cell r="D80">
            <v>79</v>
          </cell>
          <cell r="E80">
            <v>82</v>
          </cell>
          <cell r="F80">
            <v>1</v>
          </cell>
          <cell r="G80">
            <v>0.94900000000000007</v>
          </cell>
          <cell r="H80" t="str">
            <v>*</v>
          </cell>
          <cell r="I80" t="str">
            <v>*</v>
          </cell>
          <cell r="J80" t="str">
            <v>*</v>
          </cell>
          <cell r="K80" t="str">
            <v>*</v>
          </cell>
          <cell r="L80" t="str">
            <v>*</v>
          </cell>
          <cell r="M80" t="str">
            <v>*</v>
          </cell>
          <cell r="N80">
            <v>0.1772</v>
          </cell>
          <cell r="O80" t="str">
            <v>Cooper</v>
          </cell>
          <cell r="P80" t="str">
            <v>rural</v>
          </cell>
          <cell r="Q80" t="str">
            <v>Central</v>
          </cell>
          <cell r="R80">
            <v>2905190</v>
          </cell>
        </row>
        <row r="81">
          <cell r="A81" t="str">
            <v>BLAIR OAKS HIGH</v>
          </cell>
          <cell r="B81" t="str">
            <v>026002</v>
          </cell>
          <cell r="C81" t="str">
            <v>BLAIR OAKS R-II</v>
          </cell>
          <cell r="D81">
            <v>466</v>
          </cell>
          <cell r="E81">
            <v>456.69</v>
          </cell>
          <cell r="F81">
            <v>0.111</v>
          </cell>
          <cell r="G81">
            <v>0.95299999999999996</v>
          </cell>
          <cell r="H81" t="str">
            <v>*</v>
          </cell>
          <cell r="I81" t="str">
            <v>*</v>
          </cell>
          <cell r="J81" t="str">
            <v>*</v>
          </cell>
          <cell r="K81">
            <v>3.4000000000000002E-2</v>
          </cell>
          <cell r="L81" t="str">
            <v>*</v>
          </cell>
          <cell r="M81" t="str">
            <v>*</v>
          </cell>
          <cell r="N81">
            <v>9.01E-2</v>
          </cell>
          <cell r="O81" t="str">
            <v>Cole</v>
          </cell>
          <cell r="P81" t="str">
            <v>rural</v>
          </cell>
          <cell r="Q81" t="str">
            <v>Central</v>
          </cell>
          <cell r="R81">
            <v>2909930</v>
          </cell>
        </row>
        <row r="82">
          <cell r="A82" t="str">
            <v>BLAIR OAKS MIDDLE SCHOOL</v>
          </cell>
          <cell r="B82" t="str">
            <v>026002</v>
          </cell>
          <cell r="C82" t="str">
            <v>BLAIR OAKS R-II</v>
          </cell>
          <cell r="D82">
            <v>286</v>
          </cell>
          <cell r="E82">
            <v>285.14</v>
          </cell>
          <cell r="F82">
            <v>0.11599999999999999</v>
          </cell>
          <cell r="G82">
            <v>0.94099999999999995</v>
          </cell>
          <cell r="H82" t="str">
            <v>*</v>
          </cell>
          <cell r="I82" t="str">
            <v>*</v>
          </cell>
          <cell r="J82" t="str">
            <v>*</v>
          </cell>
          <cell r="K82">
            <v>3.5000000000000003E-2</v>
          </cell>
          <cell r="L82" t="str">
            <v>*</v>
          </cell>
          <cell r="M82" t="str">
            <v>*</v>
          </cell>
          <cell r="N82">
            <v>6.6400000000000001E-2</v>
          </cell>
          <cell r="O82" t="str">
            <v>Cole</v>
          </cell>
          <cell r="P82" t="str">
            <v>rural</v>
          </cell>
          <cell r="Q82" t="str">
            <v>Central</v>
          </cell>
          <cell r="R82">
            <v>2909930</v>
          </cell>
        </row>
        <row r="83">
          <cell r="A83" t="str">
            <v>BLAIR OAKS ELEM.</v>
          </cell>
          <cell r="B83" t="str">
            <v>026002</v>
          </cell>
          <cell r="C83" t="str">
            <v>BLAIR OAKS R-II</v>
          </cell>
          <cell r="D83">
            <v>209</v>
          </cell>
          <cell r="E83">
            <v>202</v>
          </cell>
          <cell r="F83">
            <v>0.10400000000000001</v>
          </cell>
          <cell r="G83">
            <v>0.95200000000000007</v>
          </cell>
          <cell r="H83" t="str">
            <v>*</v>
          </cell>
          <cell r="I83" t="str">
            <v>*</v>
          </cell>
          <cell r="J83" t="str">
            <v>*</v>
          </cell>
          <cell r="K83" t="str">
            <v>*</v>
          </cell>
          <cell r="L83" t="str">
            <v>*</v>
          </cell>
          <cell r="M83" t="str">
            <v>*</v>
          </cell>
          <cell r="N83">
            <v>0.16269999999999998</v>
          </cell>
          <cell r="O83" t="str">
            <v>Cole</v>
          </cell>
          <cell r="P83" t="str">
            <v>rural</v>
          </cell>
          <cell r="Q83" t="str">
            <v>Central</v>
          </cell>
          <cell r="R83">
            <v>2909930</v>
          </cell>
        </row>
        <row r="84">
          <cell r="A84" t="str">
            <v>BLAIR OAKS INTERMEDIATE</v>
          </cell>
          <cell r="B84" t="str">
            <v>026002</v>
          </cell>
          <cell r="C84" t="str">
            <v>BLAIR OAKS R-II</v>
          </cell>
          <cell r="D84">
            <v>268</v>
          </cell>
          <cell r="E84">
            <v>268.99</v>
          </cell>
          <cell r="F84">
            <v>0.11199999999999999</v>
          </cell>
          <cell r="G84">
            <v>0.94</v>
          </cell>
          <cell r="H84" t="str">
            <v>*</v>
          </cell>
          <cell r="I84">
            <v>1.9E-2</v>
          </cell>
          <cell r="J84" t="str">
            <v>*</v>
          </cell>
          <cell r="K84">
            <v>2.6000000000000002E-2</v>
          </cell>
          <cell r="L84" t="str">
            <v>*</v>
          </cell>
          <cell r="M84" t="str">
            <v>*</v>
          </cell>
          <cell r="N84">
            <v>0.15670000000000001</v>
          </cell>
          <cell r="O84" t="str">
            <v>Cole</v>
          </cell>
          <cell r="P84" t="str">
            <v>rural</v>
          </cell>
          <cell r="Q84" t="str">
            <v>Central</v>
          </cell>
          <cell r="R84">
            <v>2909930</v>
          </cell>
        </row>
        <row r="85">
          <cell r="A85" t="str">
            <v>JUVENILE CTR.</v>
          </cell>
          <cell r="B85" t="str">
            <v>103131</v>
          </cell>
          <cell r="C85" t="str">
            <v>BLOOMFIELD R-XIV</v>
          </cell>
          <cell r="D85">
            <v>5</v>
          </cell>
          <cell r="E85">
            <v>5</v>
          </cell>
          <cell r="F85" t="str">
            <v>*</v>
          </cell>
          <cell r="G85" t="str">
            <v>*</v>
          </cell>
          <cell r="H85" t="str">
            <v>*</v>
          </cell>
          <cell r="I85" t="str">
            <v>*</v>
          </cell>
          <cell r="J85" t="str">
            <v>*</v>
          </cell>
          <cell r="K85" t="str">
            <v>*</v>
          </cell>
          <cell r="L85" t="str">
            <v>*</v>
          </cell>
          <cell r="M85" t="str">
            <v>*</v>
          </cell>
          <cell r="N85" t="str">
            <v>*</v>
          </cell>
          <cell r="O85" t="str">
            <v>Stoddard</v>
          </cell>
          <cell r="P85" t="str">
            <v>rural</v>
          </cell>
          <cell r="Q85" t="str">
            <v>Bootheel</v>
          </cell>
          <cell r="R85">
            <v>2905250</v>
          </cell>
        </row>
        <row r="86">
          <cell r="A86" t="str">
            <v>BLOOMFIELD HIGH</v>
          </cell>
          <cell r="B86" t="str">
            <v>103131</v>
          </cell>
          <cell r="C86" t="str">
            <v>BLOOMFIELD R-XIV</v>
          </cell>
          <cell r="D86">
            <v>192</v>
          </cell>
          <cell r="E86">
            <v>183</v>
          </cell>
          <cell r="F86">
            <v>0.38299999999999995</v>
          </cell>
          <cell r="G86">
            <v>0.96900000000000008</v>
          </cell>
          <cell r="H86" t="str">
            <v>*</v>
          </cell>
          <cell r="I86" t="str">
            <v>*</v>
          </cell>
          <cell r="J86" t="str">
            <v>*</v>
          </cell>
          <cell r="K86" t="str">
            <v>*</v>
          </cell>
          <cell r="L86" t="str">
            <v>*</v>
          </cell>
          <cell r="M86" t="str">
            <v>*</v>
          </cell>
          <cell r="N86">
            <v>0.1094</v>
          </cell>
          <cell r="O86" t="str">
            <v>Stoddard</v>
          </cell>
          <cell r="P86" t="str">
            <v>rural</v>
          </cell>
          <cell r="Q86" t="str">
            <v>Bootheel</v>
          </cell>
          <cell r="R86">
            <v>2905250</v>
          </cell>
        </row>
        <row r="87">
          <cell r="A87" t="str">
            <v>BLOOMFIELD MIDDLE</v>
          </cell>
          <cell r="B87" t="str">
            <v>103131</v>
          </cell>
          <cell r="C87" t="str">
            <v>BLOOMFIELD R-XIV</v>
          </cell>
          <cell r="D87">
            <v>176</v>
          </cell>
          <cell r="E87">
            <v>177</v>
          </cell>
          <cell r="F87">
            <v>0.52</v>
          </cell>
          <cell r="G87">
            <v>0.97199999999999998</v>
          </cell>
          <cell r="H87" t="str">
            <v>*</v>
          </cell>
          <cell r="I87" t="str">
            <v>*</v>
          </cell>
          <cell r="J87" t="str">
            <v>*</v>
          </cell>
          <cell r="K87" t="str">
            <v>*</v>
          </cell>
          <cell r="L87" t="str">
            <v>*</v>
          </cell>
          <cell r="M87" t="str">
            <v>*</v>
          </cell>
          <cell r="N87">
            <v>0.1193</v>
          </cell>
          <cell r="O87" t="str">
            <v>Stoddard</v>
          </cell>
          <cell r="P87" t="str">
            <v>rural</v>
          </cell>
          <cell r="Q87" t="str">
            <v>Bootheel</v>
          </cell>
          <cell r="R87">
            <v>2905250</v>
          </cell>
        </row>
        <row r="88">
          <cell r="A88" t="str">
            <v>BLOOMFIELD ELEM.</v>
          </cell>
          <cell r="B88" t="str">
            <v>103131</v>
          </cell>
          <cell r="C88" t="str">
            <v>BLOOMFIELD R-XIV</v>
          </cell>
          <cell r="D88">
            <v>202</v>
          </cell>
          <cell r="E88">
            <v>210</v>
          </cell>
          <cell r="F88">
            <v>0.51900000000000002</v>
          </cell>
          <cell r="G88">
            <v>0.97</v>
          </cell>
          <cell r="H88" t="str">
            <v>*</v>
          </cell>
          <cell r="I88" t="str">
            <v>*</v>
          </cell>
          <cell r="J88" t="str">
            <v>*</v>
          </cell>
          <cell r="K88" t="str">
            <v>*</v>
          </cell>
          <cell r="L88" t="str">
            <v>*</v>
          </cell>
          <cell r="M88" t="str">
            <v>*</v>
          </cell>
          <cell r="N88">
            <v>0.14360000000000001</v>
          </cell>
          <cell r="O88" t="str">
            <v>Stoddard</v>
          </cell>
          <cell r="P88" t="str">
            <v>rural</v>
          </cell>
          <cell r="Q88" t="str">
            <v>Bootheel</v>
          </cell>
          <cell r="R88">
            <v>2905250</v>
          </cell>
        </row>
        <row r="89">
          <cell r="A89" t="str">
            <v>BLUE EYE HIGH</v>
          </cell>
          <cell r="B89" t="str">
            <v>104045</v>
          </cell>
          <cell r="C89" t="str">
            <v>BLUE EYE R-V</v>
          </cell>
          <cell r="D89">
            <v>178</v>
          </cell>
          <cell r="E89">
            <v>176</v>
          </cell>
          <cell r="F89">
            <v>0.40899999999999997</v>
          </cell>
          <cell r="G89">
            <v>0.92700000000000005</v>
          </cell>
          <cell r="H89" t="str">
            <v>*</v>
          </cell>
          <cell r="I89" t="str">
            <v>*</v>
          </cell>
          <cell r="J89" t="str">
            <v>*</v>
          </cell>
          <cell r="K89" t="str">
            <v>*</v>
          </cell>
          <cell r="L89" t="str">
            <v>*</v>
          </cell>
          <cell r="M89" t="str">
            <v>*</v>
          </cell>
          <cell r="N89">
            <v>0.23600000000000002</v>
          </cell>
          <cell r="O89" t="str">
            <v>Stone</v>
          </cell>
          <cell r="P89" t="str">
            <v>rural</v>
          </cell>
          <cell r="Q89" t="str">
            <v>Southwest</v>
          </cell>
          <cell r="R89">
            <v>2905280</v>
          </cell>
        </row>
        <row r="90">
          <cell r="A90" t="str">
            <v>BLUE EYE MIDDLE</v>
          </cell>
          <cell r="B90" t="str">
            <v>104045</v>
          </cell>
          <cell r="C90" t="str">
            <v>BLUE EYE R-V</v>
          </cell>
          <cell r="D90">
            <v>152</v>
          </cell>
          <cell r="E90">
            <v>148</v>
          </cell>
          <cell r="F90">
            <v>0.48599999999999999</v>
          </cell>
          <cell r="G90">
            <v>0.94099999999999995</v>
          </cell>
          <cell r="H90" t="str">
            <v>*</v>
          </cell>
          <cell r="I90" t="str">
            <v>*</v>
          </cell>
          <cell r="J90" t="str">
            <v>*</v>
          </cell>
          <cell r="K90">
            <v>3.3000000000000002E-2</v>
          </cell>
          <cell r="L90" t="str">
            <v>*</v>
          </cell>
          <cell r="M90" t="str">
            <v>*</v>
          </cell>
          <cell r="N90">
            <v>0.26319999999999999</v>
          </cell>
          <cell r="O90" t="str">
            <v>Stone</v>
          </cell>
          <cell r="P90" t="str">
            <v>rural</v>
          </cell>
          <cell r="Q90" t="str">
            <v>Southwest</v>
          </cell>
          <cell r="R90">
            <v>2905280</v>
          </cell>
        </row>
        <row r="91">
          <cell r="A91" t="str">
            <v>BLUE EYE ELEM.</v>
          </cell>
          <cell r="B91" t="str">
            <v>104045</v>
          </cell>
          <cell r="C91" t="str">
            <v>BLUE EYE R-V</v>
          </cell>
          <cell r="D91">
            <v>167</v>
          </cell>
          <cell r="E91">
            <v>169</v>
          </cell>
          <cell r="F91">
            <v>0.52700000000000002</v>
          </cell>
          <cell r="G91">
            <v>0.91599999999999993</v>
          </cell>
          <cell r="H91" t="str">
            <v>*</v>
          </cell>
          <cell r="I91" t="str">
            <v>*</v>
          </cell>
          <cell r="J91" t="str">
            <v>*</v>
          </cell>
          <cell r="K91">
            <v>6.6000000000000003E-2</v>
          </cell>
          <cell r="L91" t="str">
            <v>*</v>
          </cell>
          <cell r="M91" t="str">
            <v>*</v>
          </cell>
          <cell r="N91">
            <v>0.1198</v>
          </cell>
          <cell r="O91" t="str">
            <v>Stone</v>
          </cell>
          <cell r="P91" t="str">
            <v>rural</v>
          </cell>
          <cell r="Q91" t="str">
            <v>Southwest</v>
          </cell>
          <cell r="R91">
            <v>2905280</v>
          </cell>
        </row>
        <row r="92">
          <cell r="A92" t="str">
            <v>VALLEY VIEW HIGH</v>
          </cell>
          <cell r="B92" t="str">
            <v>048068</v>
          </cell>
          <cell r="C92" t="str">
            <v>BLUE SPRINGS R-IV</v>
          </cell>
          <cell r="D92" t="str">
            <v>*</v>
          </cell>
          <cell r="E92" t="str">
            <v>*</v>
          </cell>
          <cell r="F92" t="str">
            <v>*</v>
          </cell>
          <cell r="G92" t="str">
            <v>*</v>
          </cell>
          <cell r="H92" t="str">
            <v>*</v>
          </cell>
          <cell r="I92" t="str">
            <v>*</v>
          </cell>
          <cell r="J92" t="str">
            <v>*</v>
          </cell>
          <cell r="K92" t="str">
            <v>*</v>
          </cell>
          <cell r="L92" t="str">
            <v>*</v>
          </cell>
          <cell r="M92" t="str">
            <v>*</v>
          </cell>
          <cell r="N92" t="str">
            <v>*</v>
          </cell>
          <cell r="O92" t="str">
            <v>Jackson</v>
          </cell>
          <cell r="P92" t="str">
            <v>suburban</v>
          </cell>
          <cell r="Q92" t="str">
            <v>Kansas City</v>
          </cell>
          <cell r="R92">
            <v>2905310</v>
          </cell>
        </row>
        <row r="93">
          <cell r="A93" t="str">
            <v>BLUE SPRINGS HIGH</v>
          </cell>
          <cell r="B93" t="str">
            <v>048068</v>
          </cell>
          <cell r="C93" t="str">
            <v>BLUE SPRINGS R-IV</v>
          </cell>
          <cell r="D93">
            <v>2457</v>
          </cell>
          <cell r="E93">
            <v>2367.5700000000002</v>
          </cell>
          <cell r="F93">
            <v>0.14699999999999999</v>
          </cell>
          <cell r="G93">
            <v>0.65900000000000003</v>
          </cell>
          <cell r="H93">
            <v>0.13900000000000001</v>
          </cell>
          <cell r="I93">
            <v>9.1999999999999998E-2</v>
          </cell>
          <cell r="J93">
            <v>2.2792022792022793E-2</v>
          </cell>
          <cell r="K93">
            <v>7.400000000000001E-2</v>
          </cell>
          <cell r="L93">
            <v>1.3207977207977173E-2</v>
          </cell>
          <cell r="M93">
            <v>3.7000000000000002E-3</v>
          </cell>
          <cell r="N93">
            <v>0.12369999999999999</v>
          </cell>
          <cell r="O93" t="str">
            <v>Jackson</v>
          </cell>
          <cell r="P93" t="str">
            <v>suburban</v>
          </cell>
          <cell r="Q93" t="str">
            <v>Kansas City</v>
          </cell>
          <cell r="R93">
            <v>2905310</v>
          </cell>
        </row>
        <row r="94">
          <cell r="A94" t="str">
            <v>BLUE SPRINGS HIGH SCHOOL CAMPU</v>
          </cell>
          <cell r="B94" t="str">
            <v>048068</v>
          </cell>
          <cell r="C94" t="str">
            <v>BLUE SPRINGS R-IV</v>
          </cell>
          <cell r="D94" t="str">
            <v>*</v>
          </cell>
          <cell r="E94" t="str">
            <v>*</v>
          </cell>
          <cell r="F94" t="str">
            <v>*</v>
          </cell>
          <cell r="G94" t="str">
            <v>*</v>
          </cell>
          <cell r="H94" t="str">
            <v>*</v>
          </cell>
          <cell r="I94" t="str">
            <v>*</v>
          </cell>
          <cell r="J94" t="str">
            <v>*</v>
          </cell>
          <cell r="K94" t="str">
            <v>*</v>
          </cell>
          <cell r="L94" t="str">
            <v>*</v>
          </cell>
          <cell r="M94" t="str">
            <v>*</v>
          </cell>
          <cell r="N94" t="str">
            <v>*</v>
          </cell>
          <cell r="O94" t="str">
            <v>Jackson</v>
          </cell>
          <cell r="P94" t="str">
            <v>suburban</v>
          </cell>
          <cell r="Q94" t="str">
            <v>Kansas City</v>
          </cell>
          <cell r="R94">
            <v>2905310</v>
          </cell>
        </row>
        <row r="95">
          <cell r="A95" t="str">
            <v>BLUE SPRINGS SOUTH HIGH</v>
          </cell>
          <cell r="B95" t="str">
            <v>048068</v>
          </cell>
          <cell r="C95" t="str">
            <v>BLUE SPRINGS R-IV</v>
          </cell>
          <cell r="D95">
            <v>2262</v>
          </cell>
          <cell r="E95">
            <v>2172.31</v>
          </cell>
          <cell r="F95">
            <v>0.10300000000000001</v>
          </cell>
          <cell r="G95">
            <v>0.7</v>
          </cell>
          <cell r="H95">
            <v>0.129</v>
          </cell>
          <cell r="I95">
            <v>7.5999999999999998E-2</v>
          </cell>
          <cell r="J95">
            <v>3.0061892130857647E-2</v>
          </cell>
          <cell r="K95">
            <v>6.0999999999999999E-2</v>
          </cell>
          <cell r="M95">
            <v>2.7000000000000001E-3</v>
          </cell>
          <cell r="N95">
            <v>9.8599999999999993E-2</v>
          </cell>
          <cell r="O95" t="str">
            <v>Jackson</v>
          </cell>
          <cell r="P95" t="str">
            <v>suburban</v>
          </cell>
          <cell r="Q95" t="str">
            <v>Kansas City</v>
          </cell>
          <cell r="R95">
            <v>2905310</v>
          </cell>
        </row>
        <row r="96">
          <cell r="A96" t="str">
            <v>BRITTANY HILL MIDDLE</v>
          </cell>
          <cell r="B96" t="str">
            <v>048068</v>
          </cell>
          <cell r="C96" t="str">
            <v>BLUE SPRINGS R-IV</v>
          </cell>
          <cell r="D96">
            <v>847</v>
          </cell>
          <cell r="E96">
            <v>843.82</v>
          </cell>
          <cell r="F96">
            <v>0.124</v>
          </cell>
          <cell r="G96">
            <v>0.68700000000000006</v>
          </cell>
          <cell r="H96">
            <v>0.10400000000000001</v>
          </cell>
          <cell r="I96">
            <v>0.1</v>
          </cell>
          <cell r="J96">
            <v>1.5348288075560802E-2</v>
          </cell>
          <cell r="K96">
            <v>8.6999999999999994E-2</v>
          </cell>
          <cell r="L96">
            <v>6.651711924439252E-3</v>
          </cell>
          <cell r="M96" t="str">
            <v>*</v>
          </cell>
          <cell r="N96">
            <v>0.1275</v>
          </cell>
          <cell r="O96" t="str">
            <v>Jackson</v>
          </cell>
          <cell r="P96" t="str">
            <v>suburban</v>
          </cell>
          <cell r="Q96" t="str">
            <v>Kansas City</v>
          </cell>
          <cell r="R96">
            <v>2905310</v>
          </cell>
        </row>
        <row r="97">
          <cell r="A97" t="str">
            <v>MORELAND RIDGE MIDDLE</v>
          </cell>
          <cell r="B97" t="str">
            <v>048068</v>
          </cell>
          <cell r="C97" t="str">
            <v>BLUE SPRINGS R-IV</v>
          </cell>
          <cell r="D97">
            <v>1068</v>
          </cell>
          <cell r="E97">
            <v>1060.74</v>
          </cell>
          <cell r="F97">
            <v>0.15</v>
          </cell>
          <cell r="G97">
            <v>0.68799999999999994</v>
          </cell>
          <cell r="H97">
            <v>0.124</v>
          </cell>
          <cell r="I97">
            <v>8.199999999999999E-2</v>
          </cell>
          <cell r="J97">
            <v>1.3108614232209739E-2</v>
          </cell>
          <cell r="K97">
            <v>8.6999999999999994E-2</v>
          </cell>
          <cell r="L97">
            <v>5.8913857677903581E-3</v>
          </cell>
          <cell r="M97">
            <v>4.6999999999999993E-3</v>
          </cell>
          <cell r="N97">
            <v>0.1283</v>
          </cell>
          <cell r="O97" t="str">
            <v>Jackson</v>
          </cell>
          <cell r="P97" t="str">
            <v>suburban</v>
          </cell>
          <cell r="Q97" t="str">
            <v>Kansas City</v>
          </cell>
          <cell r="R97">
            <v>2905310</v>
          </cell>
        </row>
        <row r="98">
          <cell r="A98" t="str">
            <v>DELTA WOODS MIDDLE</v>
          </cell>
          <cell r="B98" t="str">
            <v>048068</v>
          </cell>
          <cell r="C98" t="str">
            <v>BLUE SPRINGS R-IV</v>
          </cell>
          <cell r="D98">
            <v>780</v>
          </cell>
          <cell r="E98">
            <v>788.82</v>
          </cell>
          <cell r="F98">
            <v>0.1</v>
          </cell>
          <cell r="G98">
            <v>0.65300000000000002</v>
          </cell>
          <cell r="H98">
            <v>0.13500000000000001</v>
          </cell>
          <cell r="I98">
            <v>9.9000000000000005E-2</v>
          </cell>
          <cell r="J98">
            <v>3.7179487179487179E-2</v>
          </cell>
          <cell r="K98">
            <v>6.8000000000000005E-2</v>
          </cell>
          <cell r="L98">
            <v>7.8205128205127705E-3</v>
          </cell>
          <cell r="M98">
            <v>7.7000000000000002E-3</v>
          </cell>
          <cell r="N98">
            <v>8.72E-2</v>
          </cell>
          <cell r="O98" t="str">
            <v>Jackson</v>
          </cell>
          <cell r="P98" t="str">
            <v>suburban</v>
          </cell>
          <cell r="Q98" t="str">
            <v>Kansas City</v>
          </cell>
          <cell r="R98">
            <v>2905310</v>
          </cell>
        </row>
        <row r="99">
          <cell r="A99" t="str">
            <v>PAUL KINDER MIDDLE SCHOOL</v>
          </cell>
          <cell r="B99" t="str">
            <v>048068</v>
          </cell>
          <cell r="C99" t="str">
            <v>BLUE SPRINGS R-IV</v>
          </cell>
          <cell r="D99">
            <v>799</v>
          </cell>
          <cell r="E99">
            <v>788.12</v>
          </cell>
          <cell r="F99">
            <v>0.192</v>
          </cell>
          <cell r="G99">
            <v>0.65</v>
          </cell>
          <cell r="H99">
            <v>0.12300000000000001</v>
          </cell>
          <cell r="I99">
            <v>0.10800000000000001</v>
          </cell>
          <cell r="J99">
            <v>1.6270337922403004E-2</v>
          </cell>
          <cell r="K99">
            <v>0.09</v>
          </cell>
          <cell r="L99">
            <v>1.272966207759707E-2</v>
          </cell>
          <cell r="M99">
            <v>6.3E-3</v>
          </cell>
          <cell r="N99">
            <v>0.14269999999999999</v>
          </cell>
          <cell r="O99" t="str">
            <v>Jackson</v>
          </cell>
          <cell r="P99" t="str">
            <v>suburban</v>
          </cell>
          <cell r="Q99" t="str">
            <v>Kansas City</v>
          </cell>
          <cell r="R99">
            <v>2905310</v>
          </cell>
        </row>
        <row r="100">
          <cell r="A100" t="str">
            <v>LIGGETT TRAIL EDUCATION CENTER</v>
          </cell>
          <cell r="B100" t="str">
            <v>048068</v>
          </cell>
          <cell r="C100" t="str">
            <v>BLUE SPRINGS R-IV</v>
          </cell>
          <cell r="D100" t="str">
            <v>*</v>
          </cell>
          <cell r="E100" t="str">
            <v>*</v>
          </cell>
          <cell r="F100" t="str">
            <v>*</v>
          </cell>
          <cell r="G100" t="str">
            <v>*</v>
          </cell>
          <cell r="H100" t="str">
            <v>*</v>
          </cell>
          <cell r="I100" t="str">
            <v>*</v>
          </cell>
          <cell r="J100" t="str">
            <v>*</v>
          </cell>
          <cell r="K100" t="str">
            <v>*</v>
          </cell>
          <cell r="L100" t="str">
            <v>*</v>
          </cell>
          <cell r="M100" t="str">
            <v>*</v>
          </cell>
          <cell r="N100" t="str">
            <v>*</v>
          </cell>
          <cell r="O100" t="str">
            <v>Jackson</v>
          </cell>
          <cell r="P100" t="str">
            <v>suburban</v>
          </cell>
          <cell r="Q100" t="str">
            <v>Kansas City</v>
          </cell>
          <cell r="R100">
            <v>2905310</v>
          </cell>
        </row>
        <row r="101">
          <cell r="A101" t="str">
            <v>THOMAS J. ULTICAN ELEM.</v>
          </cell>
          <cell r="B101" t="str">
            <v>048068</v>
          </cell>
          <cell r="C101" t="str">
            <v>BLUE SPRINGS R-IV</v>
          </cell>
          <cell r="D101">
            <v>462</v>
          </cell>
          <cell r="E101">
            <v>458</v>
          </cell>
          <cell r="F101">
            <v>0.19399999999999998</v>
          </cell>
          <cell r="G101">
            <v>0.7340000000000001</v>
          </cell>
          <cell r="H101">
            <v>7.5999999999999998E-2</v>
          </cell>
          <cell r="I101">
            <v>8.900000000000001E-2</v>
          </cell>
          <cell r="J101">
            <v>1.2987012987012988E-2</v>
          </cell>
          <cell r="K101">
            <v>7.8E-2</v>
          </cell>
          <cell r="L101">
            <v>1.0012987012987029E-2</v>
          </cell>
          <cell r="M101" t="str">
            <v>*</v>
          </cell>
          <cell r="N101">
            <v>0.13639999999999999</v>
          </cell>
          <cell r="O101" t="str">
            <v>Jackson</v>
          </cell>
          <cell r="P101" t="str">
            <v>suburban</v>
          </cell>
          <cell r="Q101" t="str">
            <v>Kansas City</v>
          </cell>
          <cell r="R101">
            <v>2905310</v>
          </cell>
        </row>
        <row r="102">
          <cell r="A102" t="str">
            <v>FRANKLIN SMITH ELEM.</v>
          </cell>
          <cell r="B102" t="str">
            <v>048068</v>
          </cell>
          <cell r="C102" t="str">
            <v>BLUE SPRINGS R-IV</v>
          </cell>
          <cell r="D102">
            <v>457</v>
          </cell>
          <cell r="E102">
            <v>450</v>
          </cell>
          <cell r="F102">
            <v>0.23300000000000001</v>
          </cell>
          <cell r="G102">
            <v>0.66099999999999992</v>
          </cell>
          <cell r="H102">
            <v>0.127</v>
          </cell>
          <cell r="I102">
            <v>7.2000000000000008E-2</v>
          </cell>
          <cell r="J102" t="str">
            <v>*</v>
          </cell>
          <cell r="K102">
            <v>0.114</v>
          </cell>
          <cell r="L102" t="str">
            <v>*</v>
          </cell>
          <cell r="M102">
            <v>1.5300000000000001E-2</v>
          </cell>
          <cell r="N102">
            <v>0.14880000000000002</v>
          </cell>
          <cell r="O102" t="str">
            <v>Jackson</v>
          </cell>
          <cell r="P102" t="str">
            <v>suburban</v>
          </cell>
          <cell r="Q102" t="str">
            <v>Kansas City</v>
          </cell>
          <cell r="R102">
            <v>2905310</v>
          </cell>
        </row>
        <row r="103">
          <cell r="A103" t="str">
            <v>JAMES LEWIS ELEM.</v>
          </cell>
          <cell r="B103" t="str">
            <v>048068</v>
          </cell>
          <cell r="C103" t="str">
            <v>BLUE SPRINGS R-IV</v>
          </cell>
          <cell r="D103">
            <v>433</v>
          </cell>
          <cell r="E103">
            <v>431</v>
          </cell>
          <cell r="F103">
            <v>0.11800000000000001</v>
          </cell>
          <cell r="G103">
            <v>0.71599999999999997</v>
          </cell>
          <cell r="H103">
            <v>0.09</v>
          </cell>
          <cell r="I103">
            <v>0.09</v>
          </cell>
          <cell r="J103" t="str">
            <v>*</v>
          </cell>
          <cell r="K103">
            <v>9.1999999999999998E-2</v>
          </cell>
          <cell r="L103" t="str">
            <v>*</v>
          </cell>
          <cell r="M103" t="str">
            <v>*</v>
          </cell>
          <cell r="N103">
            <v>0.10390000000000001</v>
          </cell>
          <cell r="O103" t="str">
            <v>Jackson</v>
          </cell>
          <cell r="P103" t="str">
            <v>suburban</v>
          </cell>
          <cell r="Q103" t="str">
            <v>Kansas City</v>
          </cell>
          <cell r="R103">
            <v>2905310</v>
          </cell>
        </row>
        <row r="104">
          <cell r="A104" t="str">
            <v>WILLIAM YATES ELEM.</v>
          </cell>
          <cell r="B104" t="str">
            <v>048068</v>
          </cell>
          <cell r="C104" t="str">
            <v>BLUE SPRINGS R-IV</v>
          </cell>
          <cell r="D104">
            <v>362</v>
          </cell>
          <cell r="E104">
            <v>365</v>
          </cell>
          <cell r="F104">
            <v>0.192</v>
          </cell>
          <cell r="G104">
            <v>0.53</v>
          </cell>
          <cell r="H104">
            <v>0.16</v>
          </cell>
          <cell r="I104">
            <v>0.16300000000000001</v>
          </cell>
          <cell r="J104">
            <v>3.0386740331491711E-2</v>
          </cell>
          <cell r="K104">
            <v>9.6999999999999989E-2</v>
          </cell>
          <cell r="L104">
            <v>1.9613259668508243E-2</v>
          </cell>
          <cell r="M104">
            <v>3.04E-2</v>
          </cell>
          <cell r="N104">
            <v>0.11599999999999999</v>
          </cell>
          <cell r="O104" t="str">
            <v>Jackson</v>
          </cell>
          <cell r="P104" t="str">
            <v>suburban</v>
          </cell>
          <cell r="Q104" t="str">
            <v>Kansas City</v>
          </cell>
          <cell r="R104">
            <v>2905310</v>
          </cell>
        </row>
        <row r="105">
          <cell r="A105" t="str">
            <v>LUCY FRANKLIN ELEM.</v>
          </cell>
          <cell r="B105" t="str">
            <v>048068</v>
          </cell>
          <cell r="C105" t="str">
            <v>BLUE SPRINGS R-IV</v>
          </cell>
          <cell r="D105">
            <v>596</v>
          </cell>
          <cell r="E105">
            <v>595.65</v>
          </cell>
          <cell r="F105">
            <v>6.5000000000000002E-2</v>
          </cell>
          <cell r="G105">
            <v>0.78</v>
          </cell>
          <cell r="H105">
            <v>6.5000000000000002E-2</v>
          </cell>
          <cell r="I105">
            <v>0.10099999999999999</v>
          </cell>
          <cell r="J105" t="str">
            <v>*</v>
          </cell>
          <cell r="K105">
            <v>4.4000000000000004E-2</v>
          </cell>
          <cell r="L105" t="str">
            <v>*</v>
          </cell>
          <cell r="M105" t="str">
            <v>*</v>
          </cell>
          <cell r="N105">
            <v>0.1074</v>
          </cell>
          <cell r="O105" t="str">
            <v>Jackson</v>
          </cell>
          <cell r="P105" t="str">
            <v>suburban</v>
          </cell>
          <cell r="Q105" t="str">
            <v>Kansas City</v>
          </cell>
          <cell r="R105">
            <v>2905310</v>
          </cell>
        </row>
        <row r="106">
          <cell r="A106" t="str">
            <v>CORDILL-MASON ELEM.</v>
          </cell>
          <cell r="B106" t="str">
            <v>048068</v>
          </cell>
          <cell r="C106" t="str">
            <v>BLUE SPRINGS R-IV</v>
          </cell>
          <cell r="D106">
            <v>828</v>
          </cell>
          <cell r="E106">
            <v>821.66</v>
          </cell>
          <cell r="F106">
            <v>0.122</v>
          </cell>
          <cell r="G106">
            <v>0.74199999999999999</v>
          </cell>
          <cell r="H106">
            <v>0.14899999999999999</v>
          </cell>
          <cell r="I106">
            <v>4.8000000000000001E-2</v>
          </cell>
          <cell r="J106">
            <v>1.932367149758454E-2</v>
          </cell>
          <cell r="K106">
            <v>3.7000000000000005E-2</v>
          </cell>
          <cell r="M106">
            <v>6.0000000000000001E-3</v>
          </cell>
          <cell r="N106">
            <v>9.5399999999999985E-2</v>
          </cell>
          <cell r="O106" t="str">
            <v>Jackson</v>
          </cell>
          <cell r="P106" t="str">
            <v>suburban</v>
          </cell>
          <cell r="Q106" t="str">
            <v>Kansas City</v>
          </cell>
          <cell r="R106">
            <v>2905310</v>
          </cell>
        </row>
        <row r="107">
          <cell r="A107" t="str">
            <v>JAMES WALKER ELEM.</v>
          </cell>
          <cell r="B107" t="str">
            <v>048068</v>
          </cell>
          <cell r="C107" t="str">
            <v>BLUE SPRINGS R-IV</v>
          </cell>
          <cell r="D107">
            <v>462</v>
          </cell>
          <cell r="E107">
            <v>469</v>
          </cell>
          <cell r="F107">
            <v>0.24100000000000002</v>
          </cell>
          <cell r="G107">
            <v>0.59699999999999998</v>
          </cell>
          <cell r="H107">
            <v>0.18</v>
          </cell>
          <cell r="I107">
            <v>0.11</v>
          </cell>
          <cell r="J107">
            <v>1.5151515151515152E-2</v>
          </cell>
          <cell r="K107">
            <v>9.3000000000000013E-2</v>
          </cell>
          <cell r="M107">
            <v>2.3799999999999998E-2</v>
          </cell>
          <cell r="N107">
            <v>0.14069999999999999</v>
          </cell>
          <cell r="O107" t="str">
            <v>Jackson</v>
          </cell>
          <cell r="P107" t="str">
            <v>suburban</v>
          </cell>
          <cell r="Q107" t="str">
            <v>Kansas City</v>
          </cell>
          <cell r="R107">
            <v>2905310</v>
          </cell>
        </row>
        <row r="108">
          <cell r="A108" t="str">
            <v>JOHN NOWLIN ELEM.</v>
          </cell>
          <cell r="B108" t="str">
            <v>048068</v>
          </cell>
          <cell r="C108" t="str">
            <v>BLUE SPRINGS R-IV</v>
          </cell>
          <cell r="D108">
            <v>440</v>
          </cell>
          <cell r="E108">
            <v>430.38</v>
          </cell>
          <cell r="F108">
            <v>0.13200000000000001</v>
          </cell>
          <cell r="G108">
            <v>0.68200000000000005</v>
          </cell>
          <cell r="H108">
            <v>0.1</v>
          </cell>
          <cell r="I108">
            <v>0.105</v>
          </cell>
          <cell r="J108">
            <v>2.7272727272727271E-2</v>
          </cell>
          <cell r="K108">
            <v>0.08</v>
          </cell>
          <cell r="L108">
            <v>5.727272727272803E-3</v>
          </cell>
          <cell r="M108">
            <v>1.5900000000000001E-2</v>
          </cell>
          <cell r="N108">
            <v>0.1341</v>
          </cell>
          <cell r="O108" t="str">
            <v>Jackson</v>
          </cell>
          <cell r="P108" t="str">
            <v>suburban</v>
          </cell>
          <cell r="Q108" t="str">
            <v>Kansas City</v>
          </cell>
          <cell r="R108">
            <v>2905310</v>
          </cell>
        </row>
        <row r="109">
          <cell r="A109" t="str">
            <v>DANIEL YOUNG ELEM.</v>
          </cell>
          <cell r="B109" t="str">
            <v>048068</v>
          </cell>
          <cell r="C109" t="str">
            <v>BLUE SPRINGS R-IV</v>
          </cell>
          <cell r="D109">
            <v>336</v>
          </cell>
          <cell r="E109">
            <v>341</v>
          </cell>
          <cell r="F109">
            <v>0.16399999999999998</v>
          </cell>
          <cell r="G109">
            <v>0.747</v>
          </cell>
          <cell r="H109">
            <v>0.08</v>
          </cell>
          <cell r="I109">
            <v>8.3000000000000004E-2</v>
          </cell>
          <cell r="J109" t="str">
            <v>*</v>
          </cell>
          <cell r="K109">
            <v>7.0999999999999994E-2</v>
          </cell>
          <cell r="L109" t="str">
            <v>*</v>
          </cell>
          <cell r="M109" t="str">
            <v>*</v>
          </cell>
          <cell r="N109">
            <v>9.820000000000001E-2</v>
          </cell>
          <cell r="O109" t="str">
            <v>Jackson</v>
          </cell>
          <cell r="P109" t="str">
            <v>suburban</v>
          </cell>
          <cell r="Q109" t="str">
            <v>Kansas City</v>
          </cell>
          <cell r="R109">
            <v>2905310</v>
          </cell>
        </row>
        <row r="110">
          <cell r="A110" t="str">
            <v>WILLIAM BRYANT ELEM.</v>
          </cell>
          <cell r="B110" t="str">
            <v>048068</v>
          </cell>
          <cell r="C110" t="str">
            <v>BLUE SPRINGS R-IV</v>
          </cell>
          <cell r="D110">
            <v>376</v>
          </cell>
          <cell r="E110">
            <v>373</v>
          </cell>
          <cell r="F110">
            <v>0.188</v>
          </cell>
          <cell r="G110">
            <v>0.67299999999999993</v>
          </cell>
          <cell r="H110">
            <v>0.106</v>
          </cell>
          <cell r="I110">
            <v>9.8000000000000004E-2</v>
          </cell>
          <cell r="J110">
            <v>1.3297872340425532E-2</v>
          </cell>
          <cell r="K110">
            <v>0.10400000000000001</v>
          </cell>
          <cell r="L110">
            <v>5.7021276595745629E-3</v>
          </cell>
          <cell r="M110">
            <v>1.6E-2</v>
          </cell>
          <cell r="N110">
            <v>0.10640000000000001</v>
          </cell>
          <cell r="O110" t="str">
            <v>Jackson</v>
          </cell>
          <cell r="P110" t="str">
            <v>suburban</v>
          </cell>
          <cell r="Q110" t="str">
            <v>Kansas City</v>
          </cell>
          <cell r="R110">
            <v>2905310</v>
          </cell>
        </row>
        <row r="111">
          <cell r="A111" t="str">
            <v>CHAPEL LAKES ELEM.</v>
          </cell>
          <cell r="B111" t="str">
            <v>048068</v>
          </cell>
          <cell r="C111" t="str">
            <v>BLUE SPRINGS R-IV</v>
          </cell>
          <cell r="D111">
            <v>598</v>
          </cell>
          <cell r="E111">
            <v>608.02</v>
          </cell>
          <cell r="F111">
            <v>8.1000000000000003E-2</v>
          </cell>
          <cell r="G111">
            <v>0.71700000000000008</v>
          </cell>
          <cell r="H111">
            <v>0.13699999999999998</v>
          </cell>
          <cell r="I111">
            <v>4.7E-2</v>
          </cell>
          <cell r="J111">
            <v>3.8461538461538464E-2</v>
          </cell>
          <cell r="K111">
            <v>5.7000000000000002E-2</v>
          </cell>
          <cell r="M111" t="str">
            <v>*</v>
          </cell>
          <cell r="N111">
            <v>0.1003</v>
          </cell>
          <cell r="O111" t="str">
            <v>Jackson</v>
          </cell>
          <cell r="P111" t="str">
            <v>suburban</v>
          </cell>
          <cell r="Q111" t="str">
            <v>Kansas City</v>
          </cell>
          <cell r="R111">
            <v>2905310</v>
          </cell>
        </row>
        <row r="112">
          <cell r="A112" t="str">
            <v>SUNNY POINTE ELEM.</v>
          </cell>
          <cell r="B112" t="str">
            <v>048068</v>
          </cell>
          <cell r="C112" t="str">
            <v>BLUE SPRINGS R-IV</v>
          </cell>
          <cell r="D112">
            <v>522</v>
          </cell>
          <cell r="E112">
            <v>514.94000000000005</v>
          </cell>
          <cell r="F112">
            <v>0.17899999999999999</v>
          </cell>
          <cell r="G112">
            <v>0.68799999999999994</v>
          </cell>
          <cell r="H112">
            <v>0.11900000000000001</v>
          </cell>
          <cell r="I112">
            <v>7.9000000000000001E-2</v>
          </cell>
          <cell r="J112">
            <v>3.2567049808429116E-2</v>
          </cell>
          <cell r="K112">
            <v>6.9000000000000006E-2</v>
          </cell>
          <cell r="L112">
            <v>1.2432950191570979E-2</v>
          </cell>
          <cell r="M112">
            <v>1.9199999999999998E-2</v>
          </cell>
          <cell r="N112">
            <v>0.14560000000000001</v>
          </cell>
          <cell r="O112" t="str">
            <v>Jackson</v>
          </cell>
          <cell r="P112" t="str">
            <v>suburban</v>
          </cell>
          <cell r="Q112" t="str">
            <v>Kansas City</v>
          </cell>
          <cell r="R112">
            <v>2905310</v>
          </cell>
        </row>
        <row r="113">
          <cell r="A113" t="str">
            <v>VOY SPEARS, JR. ELEM.</v>
          </cell>
          <cell r="B113" t="str">
            <v>048068</v>
          </cell>
          <cell r="C113" t="str">
            <v>BLUE SPRINGS R-IV</v>
          </cell>
          <cell r="D113">
            <v>536</v>
          </cell>
          <cell r="E113">
            <v>545.80999999999995</v>
          </cell>
          <cell r="F113">
            <v>4.5999999999999999E-2</v>
          </cell>
          <cell r="G113">
            <v>0.748</v>
          </cell>
          <cell r="H113">
            <v>8.8000000000000009E-2</v>
          </cell>
          <cell r="I113">
            <v>7.5999999999999998E-2</v>
          </cell>
          <cell r="J113">
            <v>3.9179104477611942E-2</v>
          </cell>
          <cell r="K113">
            <v>4.2999999999999997E-2</v>
          </cell>
          <cell r="L113">
            <v>5.8208955223880698E-3</v>
          </cell>
          <cell r="M113" t="str">
            <v>*</v>
          </cell>
          <cell r="N113">
            <v>6.3399999999999998E-2</v>
          </cell>
          <cell r="O113" t="str">
            <v>Jackson</v>
          </cell>
          <cell r="P113" t="str">
            <v>suburban</v>
          </cell>
          <cell r="Q113" t="str">
            <v>Kansas City</v>
          </cell>
          <cell r="R113">
            <v>2905310</v>
          </cell>
        </row>
        <row r="114">
          <cell r="A114" t="str">
            <v>BOLIVAR HIGH</v>
          </cell>
          <cell r="B114" t="str">
            <v>084001</v>
          </cell>
          <cell r="C114" t="str">
            <v>BOLIVAR R-I</v>
          </cell>
          <cell r="D114">
            <v>874</v>
          </cell>
          <cell r="E114">
            <v>847</v>
          </cell>
          <cell r="F114">
            <v>0.33500000000000002</v>
          </cell>
          <cell r="G114">
            <v>0.88400000000000001</v>
          </cell>
          <cell r="H114">
            <v>0.01</v>
          </cell>
          <cell r="I114">
            <v>5.2999999999999999E-2</v>
          </cell>
          <cell r="J114" t="str">
            <v>*</v>
          </cell>
          <cell r="K114">
            <v>3.9E-2</v>
          </cell>
          <cell r="L114" t="str">
            <v>*</v>
          </cell>
          <cell r="M114" t="str">
            <v>*</v>
          </cell>
          <cell r="N114">
            <v>0.13269999999999998</v>
          </cell>
          <cell r="O114" t="str">
            <v>Polk</v>
          </cell>
          <cell r="P114" t="str">
            <v>rural</v>
          </cell>
          <cell r="Q114" t="str">
            <v>Southwest</v>
          </cell>
          <cell r="R114">
            <v>2905370</v>
          </cell>
        </row>
        <row r="115">
          <cell r="A115" t="str">
            <v>BOLIVAR MIDDLE</v>
          </cell>
          <cell r="B115" t="str">
            <v>084001</v>
          </cell>
          <cell r="C115" t="str">
            <v>BOLIVAR R-I</v>
          </cell>
          <cell r="D115">
            <v>616</v>
          </cell>
          <cell r="E115">
            <v>619.26</v>
          </cell>
          <cell r="F115">
            <v>0.40899999999999997</v>
          </cell>
          <cell r="G115">
            <v>0.86499999999999999</v>
          </cell>
          <cell r="H115">
            <v>1.4999999999999999E-2</v>
          </cell>
          <cell r="I115">
            <v>7.0000000000000007E-2</v>
          </cell>
          <cell r="J115" t="str">
            <v>*</v>
          </cell>
          <cell r="K115">
            <v>3.2000000000000001E-2</v>
          </cell>
          <cell r="L115" t="str">
            <v>*</v>
          </cell>
          <cell r="M115" t="str">
            <v>*</v>
          </cell>
          <cell r="N115">
            <v>0.13800000000000001</v>
          </cell>
          <cell r="O115" t="str">
            <v>Polk</v>
          </cell>
          <cell r="P115" t="str">
            <v>rural</v>
          </cell>
          <cell r="Q115" t="str">
            <v>Southwest</v>
          </cell>
          <cell r="R115">
            <v>2905370</v>
          </cell>
        </row>
        <row r="116">
          <cell r="A116" t="str">
            <v>BOLIVAR PRIMARY</v>
          </cell>
          <cell r="B116" t="str">
            <v>084001</v>
          </cell>
          <cell r="C116" t="str">
            <v>BOLIVAR R-I</v>
          </cell>
          <cell r="D116">
            <v>638</v>
          </cell>
          <cell r="E116">
            <v>638</v>
          </cell>
          <cell r="F116">
            <v>0.48700000000000004</v>
          </cell>
          <cell r="G116">
            <v>0.9</v>
          </cell>
          <cell r="H116">
            <v>1.3000000000000001E-2</v>
          </cell>
          <cell r="I116">
            <v>3.3000000000000002E-2</v>
          </cell>
          <cell r="J116" t="str">
            <v>*</v>
          </cell>
          <cell r="K116">
            <v>5.2000000000000005E-2</v>
          </cell>
          <cell r="L116" t="str">
            <v>*</v>
          </cell>
          <cell r="M116" t="str">
            <v>*</v>
          </cell>
          <cell r="N116">
            <v>9.4E-2</v>
          </cell>
          <cell r="O116" t="str">
            <v>Polk</v>
          </cell>
          <cell r="P116" t="str">
            <v>rural</v>
          </cell>
          <cell r="Q116" t="str">
            <v>Southwest</v>
          </cell>
          <cell r="R116">
            <v>2905370</v>
          </cell>
        </row>
        <row r="117">
          <cell r="A117" t="str">
            <v>BOLIVAR INTERMEDIATE SCH.</v>
          </cell>
          <cell r="B117" t="str">
            <v>084001</v>
          </cell>
          <cell r="C117" t="str">
            <v>BOLIVAR R-I</v>
          </cell>
          <cell r="D117">
            <v>578</v>
          </cell>
          <cell r="E117">
            <v>580</v>
          </cell>
          <cell r="F117">
            <v>0.433</v>
          </cell>
          <cell r="G117">
            <v>0.89800000000000002</v>
          </cell>
          <cell r="H117">
            <v>0.01</v>
          </cell>
          <cell r="I117">
            <v>4.8000000000000001E-2</v>
          </cell>
          <cell r="J117" t="str">
            <v>*</v>
          </cell>
          <cell r="K117">
            <v>3.1E-2</v>
          </cell>
          <cell r="L117" t="str">
            <v>*</v>
          </cell>
          <cell r="M117" t="str">
            <v>*</v>
          </cell>
          <cell r="N117">
            <v>0.12279999999999999</v>
          </cell>
          <cell r="O117" t="str">
            <v>Polk</v>
          </cell>
          <cell r="P117" t="str">
            <v>rural</v>
          </cell>
          <cell r="Q117" t="str">
            <v>Southwest</v>
          </cell>
          <cell r="R117">
            <v>2905370</v>
          </cell>
        </row>
        <row r="118">
          <cell r="A118" t="str">
            <v>EARLY CHILDHOOD LEARNING CNTR</v>
          </cell>
          <cell r="B118" t="str">
            <v>084001</v>
          </cell>
          <cell r="C118" t="str">
            <v>BOLIVAR R-I</v>
          </cell>
          <cell r="D118" t="str">
            <v>*</v>
          </cell>
          <cell r="E118" t="str">
            <v>*</v>
          </cell>
          <cell r="F118" t="str">
            <v>*</v>
          </cell>
          <cell r="G118" t="str">
            <v>*</v>
          </cell>
          <cell r="H118" t="str">
            <v>*</v>
          </cell>
          <cell r="I118" t="str">
            <v>*</v>
          </cell>
          <cell r="J118" t="str">
            <v>*</v>
          </cell>
          <cell r="K118" t="str">
            <v>*</v>
          </cell>
          <cell r="L118" t="str">
            <v>*</v>
          </cell>
          <cell r="M118" t="str">
            <v>*</v>
          </cell>
          <cell r="N118" t="str">
            <v>*</v>
          </cell>
          <cell r="O118" t="str">
            <v>Polk</v>
          </cell>
          <cell r="P118" t="str">
            <v>rural</v>
          </cell>
          <cell r="Q118" t="str">
            <v>Southwest</v>
          </cell>
          <cell r="R118">
            <v>2905370</v>
          </cell>
        </row>
        <row r="119">
          <cell r="A119" t="str">
            <v>BONCL Elem.</v>
          </cell>
          <cell r="B119" t="str">
            <v>082105</v>
          </cell>
          <cell r="C119" t="str">
            <v>BONCL R-X</v>
          </cell>
          <cell r="D119">
            <v>50</v>
          </cell>
          <cell r="E119">
            <v>37</v>
          </cell>
          <cell r="F119">
            <v>0.29699999999999999</v>
          </cell>
          <cell r="G119">
            <v>0.94</v>
          </cell>
          <cell r="H119" t="str">
            <v>*</v>
          </cell>
          <cell r="I119" t="str">
            <v>*</v>
          </cell>
          <cell r="J119" t="str">
            <v>*</v>
          </cell>
          <cell r="K119" t="str">
            <v>*</v>
          </cell>
          <cell r="L119" t="str">
            <v>*</v>
          </cell>
          <cell r="M119" t="str">
            <v>*</v>
          </cell>
          <cell r="N119">
            <v>0.12</v>
          </cell>
          <cell r="O119" t="str">
            <v>Pike</v>
          </cell>
          <cell r="P119" t="str">
            <v>rural</v>
          </cell>
          <cell r="Q119" t="str">
            <v>Northeast</v>
          </cell>
          <cell r="R119">
            <v>2905400</v>
          </cell>
        </row>
        <row r="120">
          <cell r="A120" t="str">
            <v>BOONVILLE HIGH</v>
          </cell>
          <cell r="B120" t="str">
            <v>027061</v>
          </cell>
          <cell r="C120" t="str">
            <v>BOONVILLE R-I</v>
          </cell>
          <cell r="D120">
            <v>566</v>
          </cell>
          <cell r="E120">
            <v>506.87</v>
          </cell>
          <cell r="F120">
            <v>0.36799999999999999</v>
          </cell>
          <cell r="G120">
            <v>0.84499999999999997</v>
          </cell>
          <cell r="H120">
            <v>7.0999999999999994E-2</v>
          </cell>
          <cell r="I120">
            <v>2.7999999999999997E-2</v>
          </cell>
          <cell r="J120" t="str">
            <v>*</v>
          </cell>
          <cell r="K120">
            <v>4.8000000000000001E-2</v>
          </cell>
          <cell r="L120" t="str">
            <v>*</v>
          </cell>
          <cell r="M120" t="str">
            <v>*</v>
          </cell>
          <cell r="N120">
            <v>0.1343</v>
          </cell>
          <cell r="O120" t="str">
            <v>Cooper</v>
          </cell>
          <cell r="P120" t="str">
            <v>rural</v>
          </cell>
          <cell r="Q120" t="str">
            <v>Central</v>
          </cell>
          <cell r="R120">
            <v>2905580</v>
          </cell>
        </row>
        <row r="121">
          <cell r="A121" t="str">
            <v>BOONSLICK TECHNICAL EDUC. CTR.</v>
          </cell>
          <cell r="B121" t="str">
            <v>027061</v>
          </cell>
          <cell r="C121" t="str">
            <v>BOONVILLE R-I</v>
          </cell>
          <cell r="D121" t="str">
            <v>*</v>
          </cell>
          <cell r="E121" t="str">
            <v>*</v>
          </cell>
          <cell r="F121" t="str">
            <v>*</v>
          </cell>
          <cell r="G121" t="str">
            <v>*</v>
          </cell>
          <cell r="H121" t="str">
            <v>*</v>
          </cell>
          <cell r="I121" t="str">
            <v>*</v>
          </cell>
          <cell r="J121" t="str">
            <v>*</v>
          </cell>
          <cell r="K121" t="str">
            <v>*</v>
          </cell>
          <cell r="L121" t="str">
            <v>*</v>
          </cell>
          <cell r="M121" t="str">
            <v>*</v>
          </cell>
          <cell r="N121" t="str">
            <v>*</v>
          </cell>
          <cell r="O121" t="str">
            <v>Cooper</v>
          </cell>
          <cell r="P121" t="str">
            <v>rural</v>
          </cell>
          <cell r="Q121" t="str">
            <v>Central</v>
          </cell>
          <cell r="R121">
            <v>2905580</v>
          </cell>
        </row>
        <row r="122">
          <cell r="A122" t="str">
            <v>LAURA SPEED ELLIOTT MIDDLE</v>
          </cell>
          <cell r="B122" t="str">
            <v>027061</v>
          </cell>
          <cell r="C122" t="str">
            <v>BOONVILLE R-I</v>
          </cell>
          <cell r="D122">
            <v>328</v>
          </cell>
          <cell r="E122">
            <v>329.7</v>
          </cell>
          <cell r="F122">
            <v>1</v>
          </cell>
          <cell r="G122">
            <v>0.81400000000000006</v>
          </cell>
          <cell r="H122">
            <v>7.0000000000000007E-2</v>
          </cell>
          <cell r="I122">
            <v>3.4000000000000002E-2</v>
          </cell>
          <cell r="J122" t="str">
            <v>*</v>
          </cell>
          <cell r="K122">
            <v>8.199999999999999E-2</v>
          </cell>
          <cell r="L122" t="str">
            <v>*</v>
          </cell>
          <cell r="M122" t="str">
            <v>*</v>
          </cell>
          <cell r="N122">
            <v>0.22559999999999999</v>
          </cell>
          <cell r="O122" t="str">
            <v>Cooper</v>
          </cell>
          <cell r="P122" t="str">
            <v>rural</v>
          </cell>
          <cell r="Q122" t="str">
            <v>Central</v>
          </cell>
          <cell r="R122">
            <v>2905580</v>
          </cell>
        </row>
        <row r="123">
          <cell r="A123" t="str">
            <v>HANNAH COLE PRIMARY</v>
          </cell>
          <cell r="B123" t="str">
            <v>027061</v>
          </cell>
          <cell r="C123" t="str">
            <v>BOONVILLE R-I</v>
          </cell>
          <cell r="D123">
            <v>309</v>
          </cell>
          <cell r="E123">
            <v>311.16000000000003</v>
          </cell>
          <cell r="F123">
            <v>1</v>
          </cell>
          <cell r="G123">
            <v>0.83499999999999996</v>
          </cell>
          <cell r="H123">
            <v>7.8E-2</v>
          </cell>
          <cell r="I123">
            <v>2.3E-2</v>
          </cell>
          <cell r="J123" t="str">
            <v>*</v>
          </cell>
          <cell r="K123">
            <v>5.2000000000000005E-2</v>
          </cell>
          <cell r="L123" t="str">
            <v>*</v>
          </cell>
          <cell r="M123" t="str">
            <v>*</v>
          </cell>
          <cell r="N123">
            <v>0.1424</v>
          </cell>
          <cell r="O123" t="str">
            <v>Cooper</v>
          </cell>
          <cell r="P123" t="str">
            <v>rural</v>
          </cell>
          <cell r="Q123" t="str">
            <v>Central</v>
          </cell>
          <cell r="R123">
            <v>2905580</v>
          </cell>
        </row>
        <row r="124">
          <cell r="A124" t="str">
            <v>DAVID BARTON ELEM.</v>
          </cell>
          <cell r="B124" t="str">
            <v>027061</v>
          </cell>
          <cell r="C124" t="str">
            <v>BOONVILLE R-I</v>
          </cell>
          <cell r="D124">
            <v>326</v>
          </cell>
          <cell r="E124">
            <v>326.31</v>
          </cell>
          <cell r="F124">
            <v>0.996</v>
          </cell>
          <cell r="G124">
            <v>0.77599999999999991</v>
          </cell>
          <cell r="H124">
            <v>6.7000000000000004E-2</v>
          </cell>
          <cell r="I124">
            <v>3.4000000000000002E-2</v>
          </cell>
          <cell r="J124" t="str">
            <v>*</v>
          </cell>
          <cell r="K124">
            <v>0.10400000000000001</v>
          </cell>
          <cell r="L124" t="str">
            <v>*</v>
          </cell>
          <cell r="M124" t="str">
            <v>*</v>
          </cell>
          <cell r="N124">
            <v>0.2147</v>
          </cell>
          <cell r="O124" t="str">
            <v>Cooper</v>
          </cell>
          <cell r="P124" t="str">
            <v>rural</v>
          </cell>
          <cell r="Q124" t="str">
            <v>Central</v>
          </cell>
          <cell r="R124">
            <v>2905580</v>
          </cell>
        </row>
        <row r="125">
          <cell r="A125" t="str">
            <v>BOSWORTH HIGH</v>
          </cell>
          <cell r="B125" t="str">
            <v>017124</v>
          </cell>
          <cell r="C125" t="str">
            <v>BOSWORTH R-V</v>
          </cell>
          <cell r="D125">
            <v>16</v>
          </cell>
          <cell r="E125">
            <v>16</v>
          </cell>
          <cell r="F125">
            <v>1</v>
          </cell>
          <cell r="G125">
            <v>1</v>
          </cell>
          <cell r="H125" t="str">
            <v>*</v>
          </cell>
          <cell r="I125" t="str">
            <v>*</v>
          </cell>
          <cell r="J125" t="str">
            <v>*</v>
          </cell>
          <cell r="K125" t="str">
            <v>*</v>
          </cell>
          <cell r="L125" t="str">
            <v>*</v>
          </cell>
          <cell r="M125" t="str">
            <v>*</v>
          </cell>
          <cell r="N125" t="str">
            <v>*</v>
          </cell>
          <cell r="O125" t="str">
            <v>Carroll</v>
          </cell>
          <cell r="P125" t="str">
            <v>town</v>
          </cell>
          <cell r="Q125" t="str">
            <v>Western Plains</v>
          </cell>
          <cell r="R125">
            <v>2905610</v>
          </cell>
        </row>
        <row r="126">
          <cell r="A126" t="str">
            <v>BOSWORTH ELEM.</v>
          </cell>
          <cell r="B126" t="str">
            <v>017124</v>
          </cell>
          <cell r="C126" t="str">
            <v>BOSWORTH R-V</v>
          </cell>
          <cell r="D126">
            <v>24</v>
          </cell>
          <cell r="E126">
            <v>24</v>
          </cell>
          <cell r="F126">
            <v>1</v>
          </cell>
          <cell r="G126">
            <v>0.83299999999999996</v>
          </cell>
          <cell r="H126" t="str">
            <v>*</v>
          </cell>
          <cell r="I126" t="str">
            <v>*</v>
          </cell>
          <cell r="J126" t="str">
            <v>*</v>
          </cell>
          <cell r="K126" t="str">
            <v>*</v>
          </cell>
          <cell r="L126" t="str">
            <v>*</v>
          </cell>
          <cell r="M126" t="str">
            <v>*</v>
          </cell>
          <cell r="N126" t="str">
            <v>*</v>
          </cell>
          <cell r="O126" t="str">
            <v>Carroll</v>
          </cell>
          <cell r="P126" t="str">
            <v>town</v>
          </cell>
          <cell r="Q126" t="str">
            <v>Western Plains</v>
          </cell>
          <cell r="R126">
            <v>2905610</v>
          </cell>
        </row>
        <row r="127">
          <cell r="A127" t="str">
            <v>BOWLING GREEN HIGH</v>
          </cell>
          <cell r="B127" t="str">
            <v>082100</v>
          </cell>
          <cell r="C127" t="str">
            <v>BOWLING GREEN R-I</v>
          </cell>
          <cell r="D127">
            <v>407</v>
          </cell>
          <cell r="E127">
            <v>386.63</v>
          </cell>
          <cell r="F127">
            <v>0.19</v>
          </cell>
          <cell r="G127">
            <v>0.90900000000000003</v>
          </cell>
          <cell r="H127">
            <v>0.02</v>
          </cell>
          <cell r="I127">
            <v>3.7000000000000005E-2</v>
          </cell>
          <cell r="J127" t="str">
            <v>*</v>
          </cell>
          <cell r="K127">
            <v>3.2000000000000001E-2</v>
          </cell>
          <cell r="L127" t="str">
            <v>*</v>
          </cell>
          <cell r="M127" t="str">
            <v>*</v>
          </cell>
          <cell r="N127">
            <v>0.1278</v>
          </cell>
          <cell r="O127" t="str">
            <v>Pike</v>
          </cell>
          <cell r="P127" t="str">
            <v>town</v>
          </cell>
          <cell r="Q127" t="str">
            <v>Northeast</v>
          </cell>
          <cell r="R127">
            <v>2905660</v>
          </cell>
        </row>
        <row r="128">
          <cell r="A128" t="str">
            <v>BOWLING GREEN MIDDLE</v>
          </cell>
          <cell r="B128" t="str">
            <v>082100</v>
          </cell>
          <cell r="C128" t="str">
            <v>BOWLING GREEN R-I</v>
          </cell>
          <cell r="D128">
            <v>299</v>
          </cell>
          <cell r="E128">
            <v>288.75</v>
          </cell>
          <cell r="F128">
            <v>0.26100000000000001</v>
          </cell>
          <cell r="G128">
            <v>0.92599999999999993</v>
          </cell>
          <cell r="H128" t="str">
            <v>*</v>
          </cell>
          <cell r="I128">
            <v>1.7000000000000001E-2</v>
          </cell>
          <cell r="J128" t="str">
            <v>*</v>
          </cell>
          <cell r="K128">
            <v>3.7000000000000005E-2</v>
          </cell>
          <cell r="L128" t="str">
            <v>*</v>
          </cell>
          <cell r="M128" t="str">
            <v>*</v>
          </cell>
          <cell r="N128">
            <v>0.14380000000000001</v>
          </cell>
          <cell r="O128" t="str">
            <v>Pike</v>
          </cell>
          <cell r="P128" t="str">
            <v>town</v>
          </cell>
          <cell r="Q128" t="str">
            <v>Northeast</v>
          </cell>
          <cell r="R128">
            <v>2905660</v>
          </cell>
        </row>
        <row r="129">
          <cell r="A129" t="str">
            <v>BOWLING GREEN ELEM.</v>
          </cell>
          <cell r="B129" t="str">
            <v>082100</v>
          </cell>
          <cell r="C129" t="str">
            <v>BOWLING GREEN R-I</v>
          </cell>
          <cell r="D129">
            <v>459</v>
          </cell>
          <cell r="E129">
            <v>459</v>
          </cell>
          <cell r="F129">
            <v>0.375</v>
          </cell>
          <cell r="G129">
            <v>0.83900000000000008</v>
          </cell>
          <cell r="H129">
            <v>2.2000000000000002E-2</v>
          </cell>
          <cell r="I129">
            <v>2.6000000000000002E-2</v>
          </cell>
          <cell r="J129" t="str">
            <v>*</v>
          </cell>
          <cell r="K129">
            <v>0.107</v>
          </cell>
          <cell r="L129" t="str">
            <v>*</v>
          </cell>
          <cell r="M129" t="str">
            <v>*</v>
          </cell>
          <cell r="N129">
            <v>0.2157</v>
          </cell>
          <cell r="O129" t="str">
            <v>Pike</v>
          </cell>
          <cell r="P129" t="str">
            <v>town</v>
          </cell>
          <cell r="Q129" t="str">
            <v>Northeast</v>
          </cell>
          <cell r="R129">
            <v>2905660</v>
          </cell>
        </row>
        <row r="130">
          <cell r="A130" t="str">
            <v>FRANKFORD ELEM.</v>
          </cell>
          <cell r="B130" t="str">
            <v>082100</v>
          </cell>
          <cell r="C130" t="str">
            <v>BOWLING GREEN R-I</v>
          </cell>
          <cell r="D130">
            <v>116</v>
          </cell>
          <cell r="E130">
            <v>115</v>
          </cell>
          <cell r="F130">
            <v>0.38299999999999995</v>
          </cell>
          <cell r="G130">
            <v>0.88800000000000001</v>
          </cell>
          <cell r="H130" t="str">
            <v>*</v>
          </cell>
          <cell r="I130" t="str">
            <v>*</v>
          </cell>
          <cell r="J130" t="str">
            <v>*</v>
          </cell>
          <cell r="K130">
            <v>9.5000000000000001E-2</v>
          </cell>
          <cell r="L130" t="str">
            <v>*</v>
          </cell>
          <cell r="M130" t="str">
            <v>*</v>
          </cell>
          <cell r="N130">
            <v>7.7600000000000002E-2</v>
          </cell>
          <cell r="O130" t="str">
            <v>Pike</v>
          </cell>
          <cell r="P130" t="str">
            <v>town</v>
          </cell>
          <cell r="Q130" t="str">
            <v>Northeast</v>
          </cell>
          <cell r="R130">
            <v>2905660</v>
          </cell>
        </row>
        <row r="131">
          <cell r="A131" t="str">
            <v>BRADLEYVILLE HIGH</v>
          </cell>
          <cell r="B131" t="str">
            <v>106001</v>
          </cell>
          <cell r="C131" t="str">
            <v>BRADLEYVILLE R-I</v>
          </cell>
          <cell r="D131">
            <v>140</v>
          </cell>
          <cell r="E131">
            <v>90</v>
          </cell>
          <cell r="F131">
            <v>0.68900000000000006</v>
          </cell>
          <cell r="G131">
            <v>0.99299999999999999</v>
          </cell>
          <cell r="H131" t="str">
            <v>*</v>
          </cell>
          <cell r="I131" t="str">
            <v>*</v>
          </cell>
          <cell r="J131" t="str">
            <v>*</v>
          </cell>
          <cell r="K131" t="str">
            <v>*</v>
          </cell>
          <cell r="L131" t="str">
            <v>*</v>
          </cell>
          <cell r="M131" t="str">
            <v>*</v>
          </cell>
          <cell r="N131">
            <v>0.21429999999999999</v>
          </cell>
          <cell r="O131" t="str">
            <v>Taney</v>
          </cell>
          <cell r="P131" t="str">
            <v>town</v>
          </cell>
          <cell r="Q131" t="str">
            <v>Southwest</v>
          </cell>
          <cell r="R131">
            <v>2905700</v>
          </cell>
        </row>
        <row r="132">
          <cell r="A132" t="str">
            <v>BRADLEYVILLE ELEM.</v>
          </cell>
          <cell r="B132" t="str">
            <v>106001</v>
          </cell>
          <cell r="C132" t="str">
            <v>BRADLEYVILLE R-I</v>
          </cell>
          <cell r="D132">
            <v>93</v>
          </cell>
          <cell r="E132">
            <v>97</v>
          </cell>
          <cell r="F132">
            <v>0.74199999999999999</v>
          </cell>
          <cell r="G132">
            <v>0.97799999999999998</v>
          </cell>
          <cell r="H132" t="str">
            <v>*</v>
          </cell>
          <cell r="I132" t="str">
            <v>*</v>
          </cell>
          <cell r="J132" t="str">
            <v>*</v>
          </cell>
          <cell r="K132" t="str">
            <v>*</v>
          </cell>
          <cell r="L132" t="str">
            <v>*</v>
          </cell>
          <cell r="M132" t="str">
            <v>*</v>
          </cell>
          <cell r="N132">
            <v>0.2581</v>
          </cell>
          <cell r="O132" t="str">
            <v>Taney</v>
          </cell>
          <cell r="P132" t="str">
            <v>town</v>
          </cell>
          <cell r="Q132" t="str">
            <v>Southwest</v>
          </cell>
          <cell r="R132">
            <v>2905700</v>
          </cell>
        </row>
        <row r="133">
          <cell r="A133" t="str">
            <v>BRANSON HIGH</v>
          </cell>
          <cell r="B133" t="str">
            <v>106004</v>
          </cell>
          <cell r="C133" t="str">
            <v>BRANSON R-IV</v>
          </cell>
          <cell r="D133">
            <v>1427</v>
          </cell>
          <cell r="E133">
            <v>1257.93</v>
          </cell>
          <cell r="F133">
            <v>0.36200000000000004</v>
          </cell>
          <cell r="G133">
            <v>0.76</v>
          </cell>
          <cell r="H133">
            <v>2.1000000000000001E-2</v>
          </cell>
          <cell r="I133">
            <v>0.14599999999999999</v>
          </cell>
          <cell r="J133">
            <v>1.9621583742116328E-2</v>
          </cell>
          <cell r="K133">
            <v>4.5999999999999999E-2</v>
          </cell>
          <cell r="L133">
            <v>7.3784162578836021E-3</v>
          </cell>
          <cell r="M133">
            <v>3.78E-2</v>
          </cell>
          <cell r="N133">
            <v>0.11630000000000001</v>
          </cell>
          <cell r="O133" t="str">
            <v>Taney</v>
          </cell>
          <cell r="P133" t="str">
            <v>town</v>
          </cell>
          <cell r="Q133" t="str">
            <v>Southwest</v>
          </cell>
          <cell r="R133">
            <v>2905760</v>
          </cell>
        </row>
        <row r="134">
          <cell r="A134" t="str">
            <v>BRANSON JR. HIGH</v>
          </cell>
          <cell r="B134" t="str">
            <v>106004</v>
          </cell>
          <cell r="C134" t="str">
            <v>BRANSON R-IV</v>
          </cell>
          <cell r="D134">
            <v>746</v>
          </cell>
          <cell r="E134">
            <v>733.58</v>
          </cell>
          <cell r="F134">
            <v>0.46299999999999997</v>
          </cell>
          <cell r="G134">
            <v>0.73599999999999999</v>
          </cell>
          <cell r="H134">
            <v>1.3000000000000001E-2</v>
          </cell>
          <cell r="I134">
            <v>0.17</v>
          </cell>
          <cell r="J134">
            <v>1.876675603217158E-2</v>
          </cell>
          <cell r="K134">
            <v>5.5E-2</v>
          </cell>
          <cell r="L134">
            <v>7.2332439678283178E-3</v>
          </cell>
          <cell r="M134">
            <v>4.8300000000000003E-2</v>
          </cell>
          <cell r="N134">
            <v>0.14610000000000001</v>
          </cell>
          <cell r="O134" t="str">
            <v>Taney</v>
          </cell>
          <cell r="P134" t="str">
            <v>town</v>
          </cell>
          <cell r="Q134" t="str">
            <v>Southwest</v>
          </cell>
          <cell r="R134">
            <v>2905760</v>
          </cell>
        </row>
        <row r="135">
          <cell r="A135" t="str">
            <v>CEDAR RIDGE ELEMENTARY</v>
          </cell>
          <cell r="B135" t="str">
            <v>106004</v>
          </cell>
          <cell r="C135" t="str">
            <v>BRANSON R-IV</v>
          </cell>
          <cell r="D135">
            <v>466</v>
          </cell>
          <cell r="E135">
            <v>469.16</v>
          </cell>
          <cell r="F135">
            <v>0.61799999999999999</v>
          </cell>
          <cell r="G135">
            <v>0.66700000000000004</v>
          </cell>
          <cell r="H135">
            <v>4.4999999999999998E-2</v>
          </cell>
          <cell r="I135">
            <v>0.161</v>
          </cell>
          <cell r="J135">
            <v>3.4334763948497854E-2</v>
          </cell>
          <cell r="K135">
            <v>7.9000000000000001E-2</v>
          </cell>
          <cell r="L135">
            <v>1.366523605150205E-2</v>
          </cell>
          <cell r="M135">
            <v>0.1416</v>
          </cell>
          <cell r="N135">
            <v>0.1416</v>
          </cell>
          <cell r="O135" t="str">
            <v>Taney</v>
          </cell>
          <cell r="P135" t="str">
            <v>town</v>
          </cell>
          <cell r="Q135" t="str">
            <v>Southwest</v>
          </cell>
          <cell r="R135">
            <v>2905760</v>
          </cell>
        </row>
        <row r="136">
          <cell r="A136" t="str">
            <v>BUCHANAN INTERMEDIATE</v>
          </cell>
          <cell r="B136" t="str">
            <v>106004</v>
          </cell>
          <cell r="C136" t="str">
            <v>BRANSON R-IV</v>
          </cell>
          <cell r="D136">
            <v>488</v>
          </cell>
          <cell r="E136">
            <v>485.13</v>
          </cell>
          <cell r="F136">
            <v>0.43799999999999994</v>
          </cell>
          <cell r="G136">
            <v>0.83200000000000007</v>
          </cell>
          <cell r="H136">
            <v>0.02</v>
          </cell>
          <cell r="I136">
            <v>0.107</v>
          </cell>
          <cell r="J136" t="str">
            <v>*</v>
          </cell>
          <cell r="K136">
            <v>2.5000000000000001E-2</v>
          </cell>
          <cell r="L136" t="str">
            <v>*</v>
          </cell>
          <cell r="M136">
            <v>2.0499999999999997E-2</v>
          </cell>
          <cell r="N136">
            <v>0.16390000000000002</v>
          </cell>
          <cell r="O136" t="str">
            <v>Taney</v>
          </cell>
          <cell r="P136" t="str">
            <v>town</v>
          </cell>
          <cell r="Q136" t="str">
            <v>Southwest</v>
          </cell>
          <cell r="R136">
            <v>2905760</v>
          </cell>
        </row>
        <row r="137">
          <cell r="A137" t="str">
            <v>CEDAR RIDGE PRIMARY</v>
          </cell>
          <cell r="B137" t="str">
            <v>106004</v>
          </cell>
          <cell r="C137" t="str">
            <v>BRANSON R-IV</v>
          </cell>
          <cell r="D137">
            <v>173</v>
          </cell>
          <cell r="E137">
            <v>167.28</v>
          </cell>
          <cell r="F137">
            <v>0.55799999999999994</v>
          </cell>
          <cell r="G137">
            <v>0.63</v>
          </cell>
          <cell r="H137">
            <v>0.04</v>
          </cell>
          <cell r="I137">
            <v>0.23100000000000001</v>
          </cell>
          <cell r="J137">
            <v>3.4682080924855488E-2</v>
          </cell>
          <cell r="K137">
            <v>0.04</v>
          </cell>
          <cell r="L137">
            <v>2.4317919075144467E-2</v>
          </cell>
          <cell r="M137">
            <v>0.16760000000000003</v>
          </cell>
          <cell r="N137">
            <v>0.13869999999999999</v>
          </cell>
          <cell r="O137" t="str">
            <v>Taney</v>
          </cell>
          <cell r="P137" t="str">
            <v>town</v>
          </cell>
          <cell r="Q137" t="str">
            <v>Southwest</v>
          </cell>
          <cell r="R137">
            <v>2905760</v>
          </cell>
        </row>
        <row r="138">
          <cell r="A138" t="str">
            <v>BUCHANAN ELEMENTARY</v>
          </cell>
          <cell r="B138" t="str">
            <v>106004</v>
          </cell>
          <cell r="C138" t="str">
            <v>BRANSON R-IV</v>
          </cell>
          <cell r="D138">
            <v>612</v>
          </cell>
          <cell r="E138">
            <v>593.86</v>
          </cell>
          <cell r="F138">
            <v>0.48499999999999999</v>
          </cell>
          <cell r="G138">
            <v>0.83700000000000008</v>
          </cell>
          <cell r="H138">
            <v>1.3000000000000001E-2</v>
          </cell>
          <cell r="I138">
            <v>9.6000000000000002E-2</v>
          </cell>
          <cell r="J138">
            <v>8.1699346405228763E-3</v>
          </cell>
          <cell r="K138">
            <v>3.9E-2</v>
          </cell>
          <cell r="L138">
            <v>6.8300653594770555E-3</v>
          </cell>
          <cell r="M138">
            <v>4.0800000000000003E-2</v>
          </cell>
          <cell r="N138">
            <v>0.1275</v>
          </cell>
          <cell r="O138" t="str">
            <v>Taney</v>
          </cell>
          <cell r="P138" t="str">
            <v>town</v>
          </cell>
          <cell r="Q138" t="str">
            <v>Southwest</v>
          </cell>
          <cell r="R138">
            <v>2905760</v>
          </cell>
        </row>
        <row r="139">
          <cell r="A139" t="str">
            <v>CEDAR RIDGE INTERMEDIATE</v>
          </cell>
          <cell r="B139" t="str">
            <v>106004</v>
          </cell>
          <cell r="C139" t="str">
            <v>BRANSON R-IV</v>
          </cell>
          <cell r="D139">
            <v>542</v>
          </cell>
          <cell r="E139">
            <v>521.85</v>
          </cell>
          <cell r="F139">
            <v>0.52100000000000002</v>
          </cell>
          <cell r="G139">
            <v>0.67</v>
          </cell>
          <cell r="H139">
            <v>4.8000000000000001E-2</v>
          </cell>
          <cell r="I139">
            <v>0.20499999999999999</v>
          </cell>
          <cell r="J139">
            <v>2.2140221402214021E-2</v>
          </cell>
          <cell r="K139">
            <v>4.8000000000000001E-2</v>
          </cell>
          <cell r="L139">
            <v>6.8597785977858594E-3</v>
          </cell>
          <cell r="M139">
            <v>8.4900000000000003E-2</v>
          </cell>
          <cell r="N139">
            <v>0.17899999999999999</v>
          </cell>
          <cell r="O139" t="str">
            <v>Taney</v>
          </cell>
          <cell r="P139" t="str">
            <v>town</v>
          </cell>
          <cell r="Q139" t="str">
            <v>Southwest</v>
          </cell>
          <cell r="R139">
            <v>2905760</v>
          </cell>
        </row>
        <row r="140">
          <cell r="A140" t="str">
            <v>BRAYMER HIGH</v>
          </cell>
          <cell r="B140" t="str">
            <v>013061</v>
          </cell>
          <cell r="C140" t="str">
            <v>BRAYMER C-4</v>
          </cell>
          <cell r="D140">
            <v>143</v>
          </cell>
          <cell r="E140">
            <v>138</v>
          </cell>
          <cell r="F140">
            <v>0.33299999999999996</v>
          </cell>
          <cell r="G140">
            <v>0.95099999999999996</v>
          </cell>
          <cell r="H140">
            <v>4.2000000000000003E-2</v>
          </cell>
          <cell r="I140" t="str">
            <v>*</v>
          </cell>
          <cell r="J140" t="str">
            <v>*</v>
          </cell>
          <cell r="K140" t="str">
            <v>*</v>
          </cell>
          <cell r="L140" t="str">
            <v>*</v>
          </cell>
          <cell r="M140" t="str">
            <v>*</v>
          </cell>
          <cell r="N140">
            <v>0.1119</v>
          </cell>
          <cell r="O140" t="str">
            <v>Caldwell</v>
          </cell>
          <cell r="P140" t="str">
            <v>rural</v>
          </cell>
          <cell r="Q140" t="str">
            <v>Northwest</v>
          </cell>
          <cell r="R140">
            <v>2905820</v>
          </cell>
        </row>
        <row r="141">
          <cell r="A141" t="str">
            <v>BRAYMER ELEM.</v>
          </cell>
          <cell r="B141" t="str">
            <v>013061</v>
          </cell>
          <cell r="C141" t="str">
            <v>BRAYMER C-4</v>
          </cell>
          <cell r="D141">
            <v>124</v>
          </cell>
          <cell r="E141">
            <v>124</v>
          </cell>
          <cell r="F141">
            <v>0.379</v>
          </cell>
          <cell r="G141">
            <v>0.95200000000000007</v>
          </cell>
          <cell r="H141">
            <v>4.8000000000000001E-2</v>
          </cell>
          <cell r="I141" t="str">
            <v>*</v>
          </cell>
          <cell r="J141" t="str">
            <v>*</v>
          </cell>
          <cell r="K141" t="str">
            <v>*</v>
          </cell>
          <cell r="L141" t="str">
            <v>*</v>
          </cell>
          <cell r="M141" t="str">
            <v>*</v>
          </cell>
          <cell r="N141">
            <v>0.2661</v>
          </cell>
          <cell r="O141" t="str">
            <v>Caldwell</v>
          </cell>
          <cell r="P141" t="str">
            <v>rural</v>
          </cell>
          <cell r="Q141" t="str">
            <v>Northwest</v>
          </cell>
          <cell r="R141">
            <v>2905820</v>
          </cell>
        </row>
        <row r="142">
          <cell r="A142" t="str">
            <v>BRECKENRIDGE HIGH</v>
          </cell>
          <cell r="B142" t="str">
            <v>013054</v>
          </cell>
          <cell r="C142" t="str">
            <v>BRECKENRIDGE R-I</v>
          </cell>
          <cell r="D142">
            <v>31</v>
          </cell>
          <cell r="E142">
            <v>26</v>
          </cell>
          <cell r="F142">
            <v>0.61499999999999999</v>
          </cell>
          <cell r="G142">
            <v>0.93500000000000005</v>
          </cell>
          <cell r="H142" t="str">
            <v>*</v>
          </cell>
          <cell r="I142" t="str">
            <v>*</v>
          </cell>
          <cell r="J142" t="str">
            <v>*</v>
          </cell>
          <cell r="K142" t="str">
            <v>*</v>
          </cell>
          <cell r="L142" t="str">
            <v>*</v>
          </cell>
          <cell r="M142" t="str">
            <v>*</v>
          </cell>
          <cell r="N142">
            <v>0.1613</v>
          </cell>
          <cell r="O142" t="str">
            <v>Caldwell</v>
          </cell>
          <cell r="P142" t="str">
            <v>rural</v>
          </cell>
          <cell r="Q142" t="str">
            <v>Northwest</v>
          </cell>
          <cell r="R142">
            <v>2905850</v>
          </cell>
        </row>
        <row r="143">
          <cell r="A143" t="str">
            <v>BRECKENRIDGE ELEM.</v>
          </cell>
          <cell r="B143" t="str">
            <v>013054</v>
          </cell>
          <cell r="C143" t="str">
            <v>BRECKENRIDGE R-I</v>
          </cell>
          <cell r="D143">
            <v>31</v>
          </cell>
          <cell r="E143">
            <v>32</v>
          </cell>
          <cell r="F143">
            <v>0.875</v>
          </cell>
          <cell r="G143">
            <v>1</v>
          </cell>
          <cell r="H143" t="str">
            <v>*</v>
          </cell>
          <cell r="I143" t="str">
            <v>*</v>
          </cell>
          <cell r="J143" t="str">
            <v>*</v>
          </cell>
          <cell r="K143" t="str">
            <v>*</v>
          </cell>
          <cell r="L143" t="str">
            <v>*</v>
          </cell>
          <cell r="M143" t="str">
            <v>*</v>
          </cell>
          <cell r="N143">
            <v>0.2581</v>
          </cell>
          <cell r="O143" t="str">
            <v>Caldwell</v>
          </cell>
          <cell r="P143" t="str">
            <v>rural</v>
          </cell>
          <cell r="Q143" t="str">
            <v>Northwest</v>
          </cell>
          <cell r="R143">
            <v>2905850</v>
          </cell>
        </row>
        <row r="144">
          <cell r="A144" t="str">
            <v>BRENTWOOD HIGH</v>
          </cell>
          <cell r="B144" t="str">
            <v>096101</v>
          </cell>
          <cell r="C144" t="str">
            <v>BRENTWOOD</v>
          </cell>
          <cell r="D144">
            <v>210</v>
          </cell>
          <cell r="E144">
            <v>208.44</v>
          </cell>
          <cell r="F144">
            <v>0.14000000000000001</v>
          </cell>
          <cell r="G144">
            <v>0.55200000000000005</v>
          </cell>
          <cell r="H144">
            <v>0.21</v>
          </cell>
          <cell r="I144">
            <v>0.1</v>
          </cell>
          <cell r="J144">
            <v>5.7142857142857141E-2</v>
          </cell>
          <cell r="K144">
            <v>8.1000000000000003E-2</v>
          </cell>
          <cell r="M144" t="str">
            <v>*</v>
          </cell>
          <cell r="N144">
            <v>0.16190000000000002</v>
          </cell>
          <cell r="O144" t="str">
            <v>St. Louis</v>
          </cell>
          <cell r="P144" t="str">
            <v>suburban</v>
          </cell>
          <cell r="Q144" t="str">
            <v>St. Louis</v>
          </cell>
          <cell r="R144">
            <v>2905880</v>
          </cell>
        </row>
        <row r="145">
          <cell r="A145" t="str">
            <v>BRENTWOOD MIDDLE</v>
          </cell>
          <cell r="B145" t="str">
            <v>096101</v>
          </cell>
          <cell r="C145" t="str">
            <v>BRENTWOOD</v>
          </cell>
          <cell r="D145">
            <v>153</v>
          </cell>
          <cell r="E145">
            <v>156</v>
          </cell>
          <cell r="F145">
            <v>0.18600000000000003</v>
          </cell>
          <cell r="G145">
            <v>0.60799999999999998</v>
          </cell>
          <cell r="H145">
            <v>0.15</v>
          </cell>
          <cell r="I145">
            <v>3.9E-2</v>
          </cell>
          <cell r="J145">
            <v>7.8431372549019607E-2</v>
          </cell>
          <cell r="K145">
            <v>0.124</v>
          </cell>
          <cell r="M145" t="str">
            <v>*</v>
          </cell>
          <cell r="N145">
            <v>0.1242</v>
          </cell>
          <cell r="O145" t="str">
            <v>St. Louis</v>
          </cell>
          <cell r="P145" t="str">
            <v>suburban</v>
          </cell>
          <cell r="Q145" t="str">
            <v>St. Louis</v>
          </cell>
          <cell r="R145">
            <v>2905880</v>
          </cell>
        </row>
        <row r="146">
          <cell r="A146" t="str">
            <v>MARK TWAIN ELEM.</v>
          </cell>
          <cell r="B146" t="str">
            <v>096101</v>
          </cell>
          <cell r="C146" t="str">
            <v>BRENTWOOD</v>
          </cell>
          <cell r="D146">
            <v>180</v>
          </cell>
          <cell r="E146">
            <v>177</v>
          </cell>
          <cell r="F146">
            <v>0.16399999999999998</v>
          </cell>
          <cell r="G146">
            <v>0.66099999999999992</v>
          </cell>
          <cell r="H146">
            <v>0.1</v>
          </cell>
          <cell r="I146">
            <v>2.7999999999999997E-2</v>
          </cell>
          <cell r="J146">
            <v>0.15</v>
          </cell>
          <cell r="K146">
            <v>6.0999999999999999E-2</v>
          </cell>
          <cell r="M146">
            <v>0.1056</v>
          </cell>
          <cell r="N146">
            <v>7.22E-2</v>
          </cell>
          <cell r="O146" t="str">
            <v>St. Louis</v>
          </cell>
          <cell r="P146" t="str">
            <v>suburban</v>
          </cell>
          <cell r="Q146" t="str">
            <v>St. Louis</v>
          </cell>
          <cell r="R146">
            <v>2905880</v>
          </cell>
        </row>
        <row r="147">
          <cell r="A147" t="str">
            <v>MCGRATH ELEM.</v>
          </cell>
          <cell r="B147" t="str">
            <v>096101</v>
          </cell>
          <cell r="C147" t="str">
            <v>BRENTWOOD</v>
          </cell>
          <cell r="D147">
            <v>198</v>
          </cell>
          <cell r="E147">
            <v>197.67</v>
          </cell>
          <cell r="F147">
            <v>0.121</v>
          </cell>
          <cell r="G147">
            <v>0.69700000000000006</v>
          </cell>
          <cell r="H147">
            <v>0.111</v>
          </cell>
          <cell r="I147">
            <v>3.5000000000000003E-2</v>
          </cell>
          <cell r="J147">
            <v>9.0909090909090912E-2</v>
          </cell>
          <cell r="K147">
            <v>6.6000000000000003E-2</v>
          </cell>
          <cell r="M147">
            <v>5.5599999999999997E-2</v>
          </cell>
          <cell r="N147">
            <v>0.1162</v>
          </cell>
          <cell r="O147" t="str">
            <v>St. Louis</v>
          </cell>
          <cell r="P147" t="str">
            <v>suburban</v>
          </cell>
          <cell r="Q147" t="str">
            <v>St. Louis</v>
          </cell>
          <cell r="R147">
            <v>2905880</v>
          </cell>
        </row>
        <row r="148">
          <cell r="A148" t="str">
            <v>BRENTWOOD EARLY CHILDHD CENTER</v>
          </cell>
          <cell r="B148" t="str">
            <v>096101</v>
          </cell>
          <cell r="C148" t="str">
            <v>BRENTWOOD</v>
          </cell>
          <cell r="D148" t="str">
            <v>*</v>
          </cell>
          <cell r="E148" t="str">
            <v>*</v>
          </cell>
          <cell r="F148" t="str">
            <v>*</v>
          </cell>
          <cell r="G148" t="str">
            <v>*</v>
          </cell>
          <cell r="H148" t="str">
            <v>*</v>
          </cell>
          <cell r="I148" t="str">
            <v>*</v>
          </cell>
          <cell r="J148" t="str">
            <v>*</v>
          </cell>
          <cell r="K148" t="str">
            <v>*</v>
          </cell>
          <cell r="L148" t="str">
            <v>*</v>
          </cell>
          <cell r="M148" t="str">
            <v>*</v>
          </cell>
          <cell r="N148" t="str">
            <v>*</v>
          </cell>
          <cell r="O148" t="str">
            <v>St. Louis</v>
          </cell>
          <cell r="P148" t="str">
            <v>suburban</v>
          </cell>
          <cell r="Q148" t="str">
            <v>St. Louis</v>
          </cell>
          <cell r="R148">
            <v>2905880</v>
          </cell>
        </row>
        <row r="149">
          <cell r="A149" t="str">
            <v>BRONAUGH HIGH</v>
          </cell>
          <cell r="B149" t="str">
            <v>108143</v>
          </cell>
          <cell r="C149" t="str">
            <v>BRONAUGH R-VII</v>
          </cell>
          <cell r="D149">
            <v>77</v>
          </cell>
          <cell r="E149">
            <v>75</v>
          </cell>
          <cell r="F149">
            <v>0.42700000000000005</v>
          </cell>
          <cell r="G149">
            <v>0.96099999999999997</v>
          </cell>
          <cell r="H149" t="str">
            <v>*</v>
          </cell>
          <cell r="I149" t="str">
            <v>*</v>
          </cell>
          <cell r="J149" t="str">
            <v>*</v>
          </cell>
          <cell r="K149" t="str">
            <v>*</v>
          </cell>
          <cell r="L149" t="str">
            <v>*</v>
          </cell>
          <cell r="M149" t="str">
            <v>*</v>
          </cell>
          <cell r="N149">
            <v>0.1948</v>
          </cell>
          <cell r="O149" t="str">
            <v>Vernon</v>
          </cell>
          <cell r="P149" t="str">
            <v>town</v>
          </cell>
          <cell r="Q149" t="str">
            <v>Southwest</v>
          </cell>
          <cell r="R149">
            <v>2905910</v>
          </cell>
        </row>
        <row r="150">
          <cell r="A150" t="str">
            <v>BRONAUGH ELEM.</v>
          </cell>
          <cell r="B150" t="str">
            <v>108143</v>
          </cell>
          <cell r="C150" t="str">
            <v>BRONAUGH R-VII</v>
          </cell>
          <cell r="D150">
            <v>79</v>
          </cell>
          <cell r="E150">
            <v>84</v>
          </cell>
          <cell r="F150">
            <v>0.48799999999999999</v>
          </cell>
          <cell r="G150">
            <v>0.91099999999999992</v>
          </cell>
          <cell r="H150" t="str">
            <v>*</v>
          </cell>
          <cell r="I150" t="str">
            <v>*</v>
          </cell>
          <cell r="J150" t="str">
            <v>*</v>
          </cell>
          <cell r="K150" t="str">
            <v>*</v>
          </cell>
          <cell r="L150" t="str">
            <v>*</v>
          </cell>
          <cell r="M150" t="str">
            <v>*</v>
          </cell>
          <cell r="N150">
            <v>0.13919999999999999</v>
          </cell>
          <cell r="O150" t="str">
            <v>Vernon</v>
          </cell>
          <cell r="P150" t="str">
            <v>town</v>
          </cell>
          <cell r="Q150" t="str">
            <v>Southwest</v>
          </cell>
          <cell r="R150">
            <v>2905910</v>
          </cell>
        </row>
        <row r="151">
          <cell r="A151" t="str">
            <v>BROOKFIELD HIGH</v>
          </cell>
          <cell r="B151" t="str">
            <v>058112</v>
          </cell>
          <cell r="C151" t="str">
            <v>BROOKFIELD R-III</v>
          </cell>
          <cell r="D151">
            <v>306</v>
          </cell>
          <cell r="E151">
            <v>292</v>
          </cell>
          <cell r="F151">
            <v>0.25</v>
          </cell>
          <cell r="G151">
            <v>0.89200000000000002</v>
          </cell>
          <cell r="H151" t="str">
            <v>*</v>
          </cell>
          <cell r="I151">
            <v>3.9E-2</v>
          </cell>
          <cell r="J151" t="str">
            <v>*</v>
          </cell>
          <cell r="K151">
            <v>5.5999999999999994E-2</v>
          </cell>
          <cell r="L151" t="str">
            <v>*</v>
          </cell>
          <cell r="M151" t="str">
            <v>*</v>
          </cell>
          <cell r="N151">
            <v>0.13070000000000001</v>
          </cell>
          <cell r="O151" t="str">
            <v>Linn</v>
          </cell>
          <cell r="P151" t="str">
            <v>rural</v>
          </cell>
          <cell r="Q151" t="str">
            <v>Northeast</v>
          </cell>
          <cell r="R151">
            <v>2905940</v>
          </cell>
        </row>
        <row r="152">
          <cell r="A152" t="str">
            <v>LINN CO AREA CAREER &amp; TECH CTR</v>
          </cell>
          <cell r="B152" t="str">
            <v>058112</v>
          </cell>
          <cell r="C152" t="str">
            <v>BROOKFIELD R-III</v>
          </cell>
          <cell r="D152" t="str">
            <v>*</v>
          </cell>
          <cell r="E152" t="str">
            <v>*</v>
          </cell>
          <cell r="F152" t="str">
            <v>*</v>
          </cell>
          <cell r="G152" t="str">
            <v>*</v>
          </cell>
          <cell r="H152" t="str">
            <v>*</v>
          </cell>
          <cell r="I152" t="str">
            <v>*</v>
          </cell>
          <cell r="J152" t="str">
            <v>*</v>
          </cell>
          <cell r="K152" t="str">
            <v>*</v>
          </cell>
          <cell r="L152" t="str">
            <v>*</v>
          </cell>
          <cell r="M152" t="str">
            <v>*</v>
          </cell>
          <cell r="N152" t="str">
            <v>*</v>
          </cell>
          <cell r="O152" t="str">
            <v>Linn</v>
          </cell>
          <cell r="P152" t="str">
            <v>rural</v>
          </cell>
          <cell r="Q152" t="str">
            <v>Northeast</v>
          </cell>
          <cell r="R152">
            <v>2905940</v>
          </cell>
        </row>
        <row r="153">
          <cell r="A153" t="str">
            <v>BROOKFIELD MIDDLE</v>
          </cell>
          <cell r="B153" t="str">
            <v>058112</v>
          </cell>
          <cell r="C153" t="str">
            <v>BROOKFIELD R-III</v>
          </cell>
          <cell r="D153">
            <v>242</v>
          </cell>
          <cell r="E153">
            <v>240</v>
          </cell>
          <cell r="F153">
            <v>0.38799999999999996</v>
          </cell>
          <cell r="G153">
            <v>0.93400000000000005</v>
          </cell>
          <cell r="H153" t="str">
            <v>*</v>
          </cell>
          <cell r="I153">
            <v>2.5000000000000001E-2</v>
          </cell>
          <cell r="J153" t="str">
            <v>*</v>
          </cell>
          <cell r="K153">
            <v>2.5000000000000001E-2</v>
          </cell>
          <cell r="L153" t="str">
            <v>*</v>
          </cell>
          <cell r="M153" t="str">
            <v>*</v>
          </cell>
          <cell r="N153">
            <v>0.1157</v>
          </cell>
          <cell r="O153" t="str">
            <v>Linn</v>
          </cell>
          <cell r="P153" t="str">
            <v>rural</v>
          </cell>
          <cell r="Q153" t="str">
            <v>Northeast</v>
          </cell>
          <cell r="R153">
            <v>2905940</v>
          </cell>
        </row>
        <row r="154">
          <cell r="A154" t="str">
            <v>BROOKFIELD ELEM.</v>
          </cell>
          <cell r="B154" t="str">
            <v>058112</v>
          </cell>
          <cell r="C154" t="str">
            <v>BROOKFIELD R-III</v>
          </cell>
          <cell r="D154">
            <v>290</v>
          </cell>
          <cell r="E154">
            <v>293</v>
          </cell>
          <cell r="F154">
            <v>0.42299999999999999</v>
          </cell>
          <cell r="G154">
            <v>0.8859999999999999</v>
          </cell>
          <cell r="H154">
            <v>2.1000000000000001E-2</v>
          </cell>
          <cell r="I154">
            <v>4.0999999999999995E-2</v>
          </cell>
          <cell r="J154" t="str">
            <v>*</v>
          </cell>
          <cell r="K154">
            <v>4.4999999999999998E-2</v>
          </cell>
          <cell r="L154" t="str">
            <v>*</v>
          </cell>
          <cell r="M154" t="str">
            <v>*</v>
          </cell>
          <cell r="N154">
            <v>0.12759999999999999</v>
          </cell>
          <cell r="O154" t="str">
            <v>Linn</v>
          </cell>
          <cell r="P154" t="str">
            <v>rural</v>
          </cell>
          <cell r="Q154" t="str">
            <v>Northeast</v>
          </cell>
          <cell r="R154">
            <v>2905940</v>
          </cell>
        </row>
        <row r="155">
          <cell r="A155" t="str">
            <v>BROOKSIDE CHARTER MIDDLE SCHL</v>
          </cell>
          <cell r="B155" t="str">
            <v>048916</v>
          </cell>
          <cell r="C155" t="str">
            <v>BROOKSIDE CHARTER SCH.</v>
          </cell>
          <cell r="D155">
            <v>205</v>
          </cell>
          <cell r="E155">
            <v>204</v>
          </cell>
          <cell r="F155">
            <v>1</v>
          </cell>
          <cell r="G155">
            <v>3.4000000000000002E-2</v>
          </cell>
          <cell r="H155">
            <v>0.88300000000000001</v>
          </cell>
          <cell r="I155">
            <v>3.4000000000000002E-2</v>
          </cell>
          <cell r="J155" t="str">
            <v>*</v>
          </cell>
          <cell r="K155">
            <v>4.4000000000000004E-2</v>
          </cell>
          <cell r="L155" t="str">
            <v>*</v>
          </cell>
          <cell r="M155" t="str">
            <v>*</v>
          </cell>
          <cell r="N155">
            <v>0.2293</v>
          </cell>
          <cell r="O155" t="str">
            <v>Jackson</v>
          </cell>
          <cell r="P155" t="str">
            <v>urban</v>
          </cell>
          <cell r="Q155" t="str">
            <v>Kansas City</v>
          </cell>
          <cell r="R155">
            <v>2900024</v>
          </cell>
        </row>
        <row r="156">
          <cell r="A156" t="str">
            <v>BROOKSIDE CHARTER ELEMENTARY</v>
          </cell>
          <cell r="B156" t="str">
            <v>048916</v>
          </cell>
          <cell r="C156" t="str">
            <v>BROOKSIDE CHARTER SCH.</v>
          </cell>
          <cell r="D156">
            <v>512</v>
          </cell>
          <cell r="E156">
            <v>491</v>
          </cell>
          <cell r="F156">
            <v>1</v>
          </cell>
          <cell r="G156">
            <v>2.8999999999999998E-2</v>
          </cell>
          <cell r="H156">
            <v>0.879</v>
          </cell>
          <cell r="I156">
            <v>5.7000000000000002E-2</v>
          </cell>
          <cell r="J156" t="str">
            <v>*</v>
          </cell>
          <cell r="K156">
            <v>3.5000000000000003E-2</v>
          </cell>
          <cell r="L156" t="str">
            <v>*</v>
          </cell>
          <cell r="M156">
            <v>3.7100000000000001E-2</v>
          </cell>
          <cell r="N156">
            <v>0.1426</v>
          </cell>
          <cell r="O156" t="str">
            <v>Jackson</v>
          </cell>
          <cell r="P156" t="str">
            <v>urban</v>
          </cell>
          <cell r="Q156" t="str">
            <v>Kansas City</v>
          </cell>
          <cell r="R156">
            <v>2900024</v>
          </cell>
        </row>
        <row r="157">
          <cell r="A157" t="str">
            <v>BRUNSWICK HIGH</v>
          </cell>
          <cell r="B157" t="str">
            <v>021149</v>
          </cell>
          <cell r="C157" t="str">
            <v>BRUNSWICK R-II</v>
          </cell>
          <cell r="D157">
            <v>114</v>
          </cell>
          <cell r="E157">
            <v>101</v>
          </cell>
          <cell r="F157">
            <v>0.39600000000000002</v>
          </cell>
          <cell r="G157">
            <v>0.84200000000000008</v>
          </cell>
          <cell r="H157">
            <v>5.2999999999999999E-2</v>
          </cell>
          <cell r="I157" t="str">
            <v>*</v>
          </cell>
          <cell r="J157" t="str">
            <v>*</v>
          </cell>
          <cell r="K157">
            <v>8.8000000000000009E-2</v>
          </cell>
          <cell r="L157" t="str">
            <v>*</v>
          </cell>
          <cell r="M157" t="str">
            <v>*</v>
          </cell>
          <cell r="N157">
            <v>0.16670000000000001</v>
          </cell>
          <cell r="O157" t="str">
            <v>Chariton</v>
          </cell>
          <cell r="P157" t="str">
            <v>rural</v>
          </cell>
          <cell r="Q157" t="str">
            <v>Northeast</v>
          </cell>
          <cell r="R157">
            <v>2906030</v>
          </cell>
        </row>
        <row r="158">
          <cell r="A158" t="str">
            <v>BRUNSWICK ELEM.</v>
          </cell>
          <cell r="B158" t="str">
            <v>021149</v>
          </cell>
          <cell r="C158" t="str">
            <v>BRUNSWICK R-II</v>
          </cell>
          <cell r="D158">
            <v>136</v>
          </cell>
          <cell r="E158">
            <v>134</v>
          </cell>
          <cell r="F158">
            <v>0.46299999999999997</v>
          </cell>
          <cell r="G158">
            <v>0.90400000000000003</v>
          </cell>
          <cell r="H158" t="str">
            <v>*</v>
          </cell>
          <cell r="I158" t="str">
            <v>*</v>
          </cell>
          <cell r="J158" t="str">
            <v>*</v>
          </cell>
          <cell r="K158">
            <v>5.9000000000000004E-2</v>
          </cell>
          <cell r="L158" t="str">
            <v>*</v>
          </cell>
          <cell r="M158" t="str">
            <v>*</v>
          </cell>
          <cell r="N158">
            <v>0.1691</v>
          </cell>
          <cell r="O158" t="str">
            <v>Chariton</v>
          </cell>
          <cell r="P158" t="str">
            <v>rural</v>
          </cell>
          <cell r="Q158" t="str">
            <v>Northeast</v>
          </cell>
          <cell r="R158">
            <v>2906030</v>
          </cell>
        </row>
        <row r="159">
          <cell r="A159" t="str">
            <v>DEKALB JR.-SR. HIGH</v>
          </cell>
          <cell r="B159" t="str">
            <v>011079</v>
          </cell>
          <cell r="C159" t="str">
            <v>BUCHANAN CO. R-IV</v>
          </cell>
          <cell r="D159">
            <v>126</v>
          </cell>
          <cell r="E159">
            <v>126.75</v>
          </cell>
          <cell r="F159">
            <v>0.19699999999999998</v>
          </cell>
          <cell r="G159">
            <v>0.96</v>
          </cell>
          <cell r="H159" t="str">
            <v>*</v>
          </cell>
          <cell r="I159" t="str">
            <v>*</v>
          </cell>
          <cell r="J159" t="str">
            <v>*</v>
          </cell>
          <cell r="K159" t="str">
            <v>*</v>
          </cell>
          <cell r="L159" t="str">
            <v>*</v>
          </cell>
          <cell r="M159" t="str">
            <v>*</v>
          </cell>
          <cell r="N159">
            <v>0.13489999999999999</v>
          </cell>
          <cell r="O159" t="str">
            <v>Buchanan</v>
          </cell>
          <cell r="P159" t="str">
            <v>urban</v>
          </cell>
          <cell r="Q159" t="str">
            <v>Northwest</v>
          </cell>
          <cell r="R159">
            <v>2910590</v>
          </cell>
        </row>
        <row r="160">
          <cell r="A160" t="str">
            <v>RUSHVILLE ELEM.</v>
          </cell>
          <cell r="B160" t="str">
            <v>011079</v>
          </cell>
          <cell r="C160" t="str">
            <v>BUCHANAN CO. R-IV</v>
          </cell>
          <cell r="D160">
            <v>145</v>
          </cell>
          <cell r="E160">
            <v>143</v>
          </cell>
          <cell r="F160">
            <v>0.27300000000000002</v>
          </cell>
          <cell r="G160">
            <v>0.99299999999999999</v>
          </cell>
          <cell r="H160" t="str">
            <v>*</v>
          </cell>
          <cell r="I160" t="str">
            <v>*</v>
          </cell>
          <cell r="J160" t="str">
            <v>*</v>
          </cell>
          <cell r="K160" t="str">
            <v>*</v>
          </cell>
          <cell r="L160" t="str">
            <v>*</v>
          </cell>
          <cell r="M160" t="str">
            <v>*</v>
          </cell>
          <cell r="N160">
            <v>0.1241</v>
          </cell>
          <cell r="O160" t="str">
            <v>Buchanan</v>
          </cell>
          <cell r="P160" t="str">
            <v>urban</v>
          </cell>
          <cell r="Q160" t="str">
            <v>Northwest</v>
          </cell>
          <cell r="R160">
            <v>2910590</v>
          </cell>
        </row>
        <row r="161">
          <cell r="A161" t="str">
            <v>BUCKLIN HIGH</v>
          </cell>
          <cell r="B161" t="str">
            <v>058107</v>
          </cell>
          <cell r="C161" t="str">
            <v>BUCKLIN R-II</v>
          </cell>
          <cell r="D161">
            <v>68</v>
          </cell>
          <cell r="E161">
            <v>62</v>
          </cell>
          <cell r="F161">
            <v>0.48399999999999999</v>
          </cell>
          <cell r="G161">
            <v>0.94099999999999995</v>
          </cell>
          <cell r="H161" t="str">
            <v>*</v>
          </cell>
          <cell r="I161" t="str">
            <v>*</v>
          </cell>
          <cell r="J161" t="str">
            <v>*</v>
          </cell>
          <cell r="K161" t="str">
            <v>*</v>
          </cell>
          <cell r="L161" t="str">
            <v>*</v>
          </cell>
          <cell r="M161" t="str">
            <v>*</v>
          </cell>
          <cell r="N161">
            <v>0.25</v>
          </cell>
          <cell r="O161" t="str">
            <v>Linn</v>
          </cell>
          <cell r="P161" t="str">
            <v>rural</v>
          </cell>
          <cell r="Q161" t="str">
            <v>Northeast</v>
          </cell>
          <cell r="R161">
            <v>2906090</v>
          </cell>
        </row>
        <row r="162">
          <cell r="A162" t="str">
            <v>BUCKLIN ELEM.</v>
          </cell>
          <cell r="B162" t="str">
            <v>058107</v>
          </cell>
          <cell r="C162" t="str">
            <v>BUCKLIN R-II</v>
          </cell>
          <cell r="D162">
            <v>49</v>
          </cell>
          <cell r="E162">
            <v>46</v>
          </cell>
          <cell r="F162">
            <v>0.41299999999999998</v>
          </cell>
          <cell r="G162">
            <v>0.93900000000000006</v>
          </cell>
          <cell r="H162" t="str">
            <v>*</v>
          </cell>
          <cell r="I162" t="str">
            <v>*</v>
          </cell>
          <cell r="J162" t="str">
            <v>*</v>
          </cell>
          <cell r="K162" t="str">
            <v>*</v>
          </cell>
          <cell r="L162" t="str">
            <v>*</v>
          </cell>
          <cell r="M162" t="str">
            <v>*</v>
          </cell>
          <cell r="N162">
            <v>0.1837</v>
          </cell>
          <cell r="O162" t="str">
            <v>Linn</v>
          </cell>
          <cell r="P162" t="str">
            <v>rural</v>
          </cell>
          <cell r="Q162" t="str">
            <v>Northeast</v>
          </cell>
          <cell r="R162">
            <v>2906090</v>
          </cell>
        </row>
        <row r="163">
          <cell r="A163" t="str">
            <v>BUNKER HIGH</v>
          </cell>
          <cell r="B163" t="str">
            <v>090077</v>
          </cell>
          <cell r="C163" t="str">
            <v>BUNKER R-III</v>
          </cell>
          <cell r="D163">
            <v>103</v>
          </cell>
          <cell r="E163">
            <v>101</v>
          </cell>
          <cell r="F163">
            <v>0.61399999999999999</v>
          </cell>
          <cell r="G163">
            <v>0.96099999999999997</v>
          </cell>
          <cell r="H163" t="str">
            <v>*</v>
          </cell>
          <cell r="I163" t="str">
            <v>*</v>
          </cell>
          <cell r="J163" t="str">
            <v>*</v>
          </cell>
          <cell r="K163" t="str">
            <v>*</v>
          </cell>
          <cell r="L163" t="str">
            <v>*</v>
          </cell>
          <cell r="M163" t="str">
            <v>*</v>
          </cell>
          <cell r="N163">
            <v>7.7699999999999991E-2</v>
          </cell>
          <cell r="O163" t="str">
            <v>Reynolds</v>
          </cell>
          <cell r="P163" t="str">
            <v>rural</v>
          </cell>
          <cell r="Q163" t="str">
            <v>Ozarks</v>
          </cell>
          <cell r="R163">
            <v>2906170</v>
          </cell>
        </row>
        <row r="164">
          <cell r="A164" t="str">
            <v>BUNKER ELEM.</v>
          </cell>
          <cell r="B164" t="str">
            <v>090077</v>
          </cell>
          <cell r="C164" t="str">
            <v>BUNKER R-III</v>
          </cell>
          <cell r="D164">
            <v>94</v>
          </cell>
          <cell r="E164">
            <v>92.5</v>
          </cell>
          <cell r="F164">
            <v>0.63200000000000001</v>
          </cell>
          <cell r="G164">
            <v>0.94700000000000006</v>
          </cell>
          <cell r="H164" t="str">
            <v>*</v>
          </cell>
          <cell r="I164" t="str">
            <v>*</v>
          </cell>
          <cell r="J164" t="str">
            <v>*</v>
          </cell>
          <cell r="K164" t="str">
            <v>*</v>
          </cell>
          <cell r="L164" t="str">
            <v>*</v>
          </cell>
          <cell r="M164" t="str">
            <v>*</v>
          </cell>
          <cell r="N164">
            <v>0.22339999999999999</v>
          </cell>
          <cell r="O164" t="str">
            <v>Reynolds</v>
          </cell>
          <cell r="P164" t="str">
            <v>rural</v>
          </cell>
          <cell r="Q164" t="str">
            <v>Ozarks</v>
          </cell>
          <cell r="R164">
            <v>2906170</v>
          </cell>
        </row>
        <row r="165">
          <cell r="A165" t="str">
            <v>BUTLER HIGH</v>
          </cell>
          <cell r="B165" t="str">
            <v>007129</v>
          </cell>
          <cell r="C165" t="str">
            <v>BUTLER R-V</v>
          </cell>
          <cell r="D165">
            <v>454</v>
          </cell>
          <cell r="E165">
            <v>436.71</v>
          </cell>
          <cell r="F165">
            <v>0.44600000000000001</v>
          </cell>
          <cell r="G165">
            <v>0.91</v>
          </cell>
          <cell r="H165">
            <v>1.3000000000000001E-2</v>
          </cell>
          <cell r="I165">
            <v>0.04</v>
          </cell>
          <cell r="J165" t="str">
            <v>*</v>
          </cell>
          <cell r="K165">
            <v>3.5000000000000003E-2</v>
          </cell>
          <cell r="L165" t="str">
            <v>*</v>
          </cell>
          <cell r="M165" t="str">
            <v>*</v>
          </cell>
          <cell r="N165">
            <v>0.12330000000000001</v>
          </cell>
          <cell r="O165" t="str">
            <v>Bates</v>
          </cell>
          <cell r="P165" t="str">
            <v>rural</v>
          </cell>
          <cell r="Q165" t="str">
            <v>Western Plains</v>
          </cell>
          <cell r="R165">
            <v>2906360</v>
          </cell>
        </row>
        <row r="166">
          <cell r="A166" t="str">
            <v>BUTLER ELEM.</v>
          </cell>
          <cell r="B166" t="str">
            <v>007129</v>
          </cell>
          <cell r="C166" t="str">
            <v>BUTLER R-V</v>
          </cell>
          <cell r="D166">
            <v>480</v>
          </cell>
          <cell r="E166">
            <v>482.75</v>
          </cell>
          <cell r="F166">
            <v>0.56799999999999995</v>
          </cell>
          <cell r="G166">
            <v>0.92299999999999993</v>
          </cell>
          <cell r="H166" t="str">
            <v>*</v>
          </cell>
          <cell r="I166">
            <v>3.1E-2</v>
          </cell>
          <cell r="J166" t="str">
            <v>*</v>
          </cell>
          <cell r="K166">
            <v>0.04</v>
          </cell>
          <cell r="L166" t="str">
            <v>*</v>
          </cell>
          <cell r="M166" t="str">
            <v>*</v>
          </cell>
          <cell r="N166">
            <v>0.1479</v>
          </cell>
          <cell r="O166" t="str">
            <v>Bates</v>
          </cell>
          <cell r="P166" t="str">
            <v>rural</v>
          </cell>
          <cell r="Q166" t="str">
            <v>Western Plains</v>
          </cell>
          <cell r="R166">
            <v>2906360</v>
          </cell>
        </row>
        <row r="167">
          <cell r="A167" t="str">
            <v>BUTLER EARLY CHILDHOOD</v>
          </cell>
          <cell r="B167" t="str">
            <v>007129</v>
          </cell>
          <cell r="C167" t="str">
            <v>BUTLER R-V</v>
          </cell>
          <cell r="D167" t="str">
            <v>*</v>
          </cell>
          <cell r="E167" t="str">
            <v>*</v>
          </cell>
          <cell r="F167" t="str">
            <v>*</v>
          </cell>
          <cell r="G167" t="str">
            <v>*</v>
          </cell>
          <cell r="H167" t="str">
            <v>*</v>
          </cell>
          <cell r="I167" t="str">
            <v>*</v>
          </cell>
          <cell r="J167" t="str">
            <v>*</v>
          </cell>
          <cell r="K167" t="str">
            <v>*</v>
          </cell>
          <cell r="L167" t="str">
            <v>*</v>
          </cell>
          <cell r="M167" t="str">
            <v>*</v>
          </cell>
          <cell r="N167" t="str">
            <v>*</v>
          </cell>
          <cell r="O167" t="str">
            <v>Bates</v>
          </cell>
          <cell r="P167" t="str">
            <v>rural</v>
          </cell>
          <cell r="Q167" t="str">
            <v>Western Plains</v>
          </cell>
          <cell r="R167">
            <v>2906360</v>
          </cell>
        </row>
        <row r="168">
          <cell r="A168" t="str">
            <v>CABOOL HIGH</v>
          </cell>
          <cell r="B168" t="str">
            <v>107155</v>
          </cell>
          <cell r="C168" t="str">
            <v>CABOOL R-IV</v>
          </cell>
          <cell r="D168">
            <v>199</v>
          </cell>
          <cell r="E168">
            <v>194</v>
          </cell>
          <cell r="F168">
            <v>0.995</v>
          </cell>
          <cell r="G168">
            <v>0.92500000000000004</v>
          </cell>
          <cell r="H168" t="str">
            <v>*</v>
          </cell>
          <cell r="I168">
            <v>0.03</v>
          </cell>
          <cell r="J168" t="str">
            <v>*</v>
          </cell>
          <cell r="K168" t="str">
            <v>*</v>
          </cell>
          <cell r="L168" t="str">
            <v>*</v>
          </cell>
          <cell r="M168" t="str">
            <v>*</v>
          </cell>
          <cell r="N168">
            <v>0.18590000000000001</v>
          </cell>
          <cell r="O168" t="str">
            <v>Texas</v>
          </cell>
          <cell r="P168" t="str">
            <v>rural</v>
          </cell>
          <cell r="Q168" t="str">
            <v>Ozarks</v>
          </cell>
          <cell r="R168">
            <v>2906430</v>
          </cell>
        </row>
        <row r="169">
          <cell r="A169" t="str">
            <v>CABOOL MIDDLE</v>
          </cell>
          <cell r="B169" t="str">
            <v>107155</v>
          </cell>
          <cell r="C169" t="str">
            <v>CABOOL R-IV</v>
          </cell>
          <cell r="D169">
            <v>227</v>
          </cell>
          <cell r="E169">
            <v>224</v>
          </cell>
          <cell r="F169">
            <v>1</v>
          </cell>
          <cell r="G169">
            <v>0.91599999999999993</v>
          </cell>
          <cell r="H169" t="str">
            <v>*</v>
          </cell>
          <cell r="I169">
            <v>3.5000000000000003E-2</v>
          </cell>
          <cell r="J169" t="str">
            <v>*</v>
          </cell>
          <cell r="K169">
            <v>2.6000000000000002E-2</v>
          </cell>
          <cell r="L169" t="str">
            <v>*</v>
          </cell>
          <cell r="M169" t="str">
            <v>*</v>
          </cell>
          <cell r="N169">
            <v>0.185</v>
          </cell>
          <cell r="O169" t="str">
            <v>Texas</v>
          </cell>
          <cell r="P169" t="str">
            <v>rural</v>
          </cell>
          <cell r="Q169" t="str">
            <v>Ozarks</v>
          </cell>
          <cell r="R169">
            <v>2906430</v>
          </cell>
        </row>
        <row r="170">
          <cell r="A170" t="str">
            <v>CABOOL ELEM.</v>
          </cell>
          <cell r="B170" t="str">
            <v>107155</v>
          </cell>
          <cell r="C170" t="str">
            <v>CABOOL R-IV</v>
          </cell>
          <cell r="D170">
            <v>305</v>
          </cell>
          <cell r="E170">
            <v>305</v>
          </cell>
          <cell r="F170">
            <v>0.99299999999999999</v>
          </cell>
          <cell r="G170">
            <v>0.93400000000000005</v>
          </cell>
          <cell r="H170" t="str">
            <v>*</v>
          </cell>
          <cell r="I170">
            <v>3.9E-2</v>
          </cell>
          <cell r="J170" t="str">
            <v>*</v>
          </cell>
          <cell r="K170" t="str">
            <v>*</v>
          </cell>
          <cell r="L170" t="str">
            <v>*</v>
          </cell>
          <cell r="M170" t="str">
            <v>*</v>
          </cell>
          <cell r="N170">
            <v>0.19020000000000001</v>
          </cell>
          <cell r="O170" t="str">
            <v>Texas</v>
          </cell>
          <cell r="P170" t="str">
            <v>rural</v>
          </cell>
          <cell r="Q170" t="str">
            <v>Ozarks</v>
          </cell>
          <cell r="R170">
            <v>2906430</v>
          </cell>
        </row>
        <row r="171">
          <cell r="A171" t="str">
            <v>CAINSVILLE HIGH</v>
          </cell>
          <cell r="B171" t="str">
            <v>041001</v>
          </cell>
          <cell r="C171" t="str">
            <v>CAINSVILLE R-I</v>
          </cell>
          <cell r="D171">
            <v>51</v>
          </cell>
          <cell r="E171">
            <v>50</v>
          </cell>
          <cell r="F171">
            <v>0.54</v>
          </cell>
          <cell r="G171">
            <v>0.96099999999999997</v>
          </cell>
          <cell r="H171" t="str">
            <v>*</v>
          </cell>
          <cell r="I171" t="str">
            <v>*</v>
          </cell>
          <cell r="J171" t="str">
            <v>*</v>
          </cell>
          <cell r="K171" t="str">
            <v>*</v>
          </cell>
          <cell r="L171" t="str">
            <v>*</v>
          </cell>
          <cell r="M171" t="str">
            <v>*</v>
          </cell>
          <cell r="N171">
            <v>0.23530000000000001</v>
          </cell>
          <cell r="O171" t="str">
            <v>Harrison</v>
          </cell>
          <cell r="P171" t="str">
            <v>rural</v>
          </cell>
          <cell r="Q171" t="str">
            <v>Northwest</v>
          </cell>
          <cell r="R171">
            <v>2906450</v>
          </cell>
        </row>
        <row r="172">
          <cell r="A172" t="str">
            <v>CAINSVILLE ELEM.</v>
          </cell>
          <cell r="B172" t="str">
            <v>041001</v>
          </cell>
          <cell r="C172" t="str">
            <v>CAINSVILLE R-I</v>
          </cell>
          <cell r="D172">
            <v>32</v>
          </cell>
          <cell r="E172">
            <v>33</v>
          </cell>
          <cell r="F172">
            <v>0.81799999999999995</v>
          </cell>
          <cell r="G172">
            <v>0.96900000000000008</v>
          </cell>
          <cell r="H172" t="str">
            <v>*</v>
          </cell>
          <cell r="I172" t="str">
            <v>*</v>
          </cell>
          <cell r="J172" t="str">
            <v>*</v>
          </cell>
          <cell r="K172" t="str">
            <v>*</v>
          </cell>
          <cell r="L172" t="str">
            <v>*</v>
          </cell>
          <cell r="M172" t="str">
            <v>*</v>
          </cell>
          <cell r="N172">
            <v>0.3125</v>
          </cell>
          <cell r="O172" t="str">
            <v>Harrison</v>
          </cell>
          <cell r="P172" t="str">
            <v>rural</v>
          </cell>
          <cell r="Q172" t="str">
            <v>Northwest</v>
          </cell>
          <cell r="R172">
            <v>2906450</v>
          </cell>
        </row>
        <row r="173">
          <cell r="A173" t="str">
            <v>CALHOUN HIGH</v>
          </cell>
          <cell r="B173" t="str">
            <v>042117</v>
          </cell>
          <cell r="C173" t="str">
            <v>CALHOUN R-VIII</v>
          </cell>
          <cell r="D173">
            <v>31</v>
          </cell>
          <cell r="E173">
            <v>30</v>
          </cell>
          <cell r="F173">
            <v>1</v>
          </cell>
          <cell r="G173">
            <v>0.871</v>
          </cell>
          <cell r="H173" t="str">
            <v>*</v>
          </cell>
          <cell r="I173" t="str">
            <v>*</v>
          </cell>
          <cell r="J173" t="str">
            <v>*</v>
          </cell>
          <cell r="K173" t="str">
            <v>*</v>
          </cell>
          <cell r="L173" t="str">
            <v>*</v>
          </cell>
          <cell r="M173" t="str">
            <v>*</v>
          </cell>
          <cell r="N173">
            <v>0.1613</v>
          </cell>
          <cell r="O173" t="str">
            <v>Henry</v>
          </cell>
          <cell r="P173" t="str">
            <v>town</v>
          </cell>
          <cell r="Q173" t="str">
            <v>Western Plains</v>
          </cell>
          <cell r="R173">
            <v>2906480</v>
          </cell>
        </row>
        <row r="174">
          <cell r="A174" t="str">
            <v>CALHOUN ELEM.</v>
          </cell>
          <cell r="B174" t="str">
            <v>042117</v>
          </cell>
          <cell r="C174" t="str">
            <v>CALHOUN R-VIII</v>
          </cell>
          <cell r="D174">
            <v>55</v>
          </cell>
          <cell r="E174">
            <v>61</v>
          </cell>
          <cell r="F174">
            <v>1</v>
          </cell>
          <cell r="G174">
            <v>1</v>
          </cell>
          <cell r="H174" t="str">
            <v>*</v>
          </cell>
          <cell r="I174" t="str">
            <v>*</v>
          </cell>
          <cell r="J174" t="str">
            <v>*</v>
          </cell>
          <cell r="K174" t="str">
            <v>*</v>
          </cell>
          <cell r="L174" t="str">
            <v>*</v>
          </cell>
          <cell r="M174" t="str">
            <v>*</v>
          </cell>
          <cell r="N174">
            <v>0.1091</v>
          </cell>
          <cell r="O174" t="str">
            <v>Henry</v>
          </cell>
          <cell r="P174" t="str">
            <v>town</v>
          </cell>
          <cell r="Q174" t="str">
            <v>Western Plains</v>
          </cell>
          <cell r="R174">
            <v>2906480</v>
          </cell>
        </row>
        <row r="175">
          <cell r="A175" t="str">
            <v>CALHOUN EARLY CHILDHOOD CTR.</v>
          </cell>
          <cell r="B175" t="str">
            <v>042117</v>
          </cell>
          <cell r="C175" t="str">
            <v>CALHOUN R-VIII</v>
          </cell>
          <cell r="D175" t="str">
            <v>*</v>
          </cell>
          <cell r="E175" t="str">
            <v>*</v>
          </cell>
          <cell r="F175" t="str">
            <v>*</v>
          </cell>
          <cell r="G175" t="str">
            <v>*</v>
          </cell>
          <cell r="H175" t="str">
            <v>*</v>
          </cell>
          <cell r="I175" t="str">
            <v>*</v>
          </cell>
          <cell r="J175" t="str">
            <v>*</v>
          </cell>
          <cell r="K175" t="str">
            <v>*</v>
          </cell>
          <cell r="L175" t="str">
            <v>*</v>
          </cell>
          <cell r="M175" t="str">
            <v>*</v>
          </cell>
          <cell r="N175" t="str">
            <v>*</v>
          </cell>
          <cell r="O175" t="str">
            <v>Henry</v>
          </cell>
          <cell r="P175" t="str">
            <v>town</v>
          </cell>
          <cell r="Q175" t="str">
            <v>Western Plains</v>
          </cell>
          <cell r="R175">
            <v>2906480</v>
          </cell>
        </row>
        <row r="176">
          <cell r="A176" t="str">
            <v>CALLAO ELEM.</v>
          </cell>
          <cell r="B176" t="str">
            <v>061157</v>
          </cell>
          <cell r="C176" t="str">
            <v>CALLAO C-8</v>
          </cell>
          <cell r="D176">
            <v>47</v>
          </cell>
          <cell r="E176">
            <v>46</v>
          </cell>
          <cell r="F176">
            <v>1</v>
          </cell>
          <cell r="G176">
            <v>0.872</v>
          </cell>
          <cell r="H176" t="str">
            <v>*</v>
          </cell>
          <cell r="I176" t="str">
            <v>*</v>
          </cell>
          <cell r="J176" t="str">
            <v>*</v>
          </cell>
          <cell r="K176">
            <v>0.106</v>
          </cell>
          <cell r="L176" t="str">
            <v>*</v>
          </cell>
          <cell r="M176" t="str">
            <v>*</v>
          </cell>
          <cell r="N176">
            <v>0.2979</v>
          </cell>
          <cell r="O176" t="str">
            <v>Macon</v>
          </cell>
          <cell r="P176" t="str">
            <v>rural</v>
          </cell>
          <cell r="Q176" t="str">
            <v>Northeast</v>
          </cell>
          <cell r="R176">
            <v>2906540</v>
          </cell>
        </row>
        <row r="177">
          <cell r="A177" t="str">
            <v>JUVENILE JUSTICE CENTER</v>
          </cell>
          <cell r="B177" t="str">
            <v>015002</v>
          </cell>
          <cell r="C177" t="str">
            <v>CAMDENTON R-III</v>
          </cell>
          <cell r="D177">
            <v>5</v>
          </cell>
          <cell r="E177" t="str">
            <v>*</v>
          </cell>
          <cell r="F177" t="str">
            <v>*</v>
          </cell>
          <cell r="G177" t="str">
            <v>*</v>
          </cell>
          <cell r="H177" t="str">
            <v>*</v>
          </cell>
          <cell r="I177" t="str">
            <v>*</v>
          </cell>
          <cell r="J177" t="str">
            <v>*</v>
          </cell>
          <cell r="K177" t="str">
            <v>*</v>
          </cell>
          <cell r="L177" t="str">
            <v>*</v>
          </cell>
          <cell r="M177" t="str">
            <v>*</v>
          </cell>
          <cell r="N177" t="str">
            <v>*</v>
          </cell>
          <cell r="O177" t="str">
            <v>Camden</v>
          </cell>
          <cell r="P177" t="str">
            <v>rural</v>
          </cell>
          <cell r="Q177" t="str">
            <v>Central</v>
          </cell>
          <cell r="R177">
            <v>2906990</v>
          </cell>
        </row>
        <row r="178">
          <cell r="A178" t="str">
            <v>CAMDENTON HIGH</v>
          </cell>
          <cell r="B178" t="str">
            <v>015002</v>
          </cell>
          <cell r="C178" t="str">
            <v>CAMDENTON R-III</v>
          </cell>
          <cell r="D178">
            <v>1376</v>
          </cell>
          <cell r="E178">
            <v>1297.1099999999999</v>
          </cell>
          <cell r="F178">
            <v>0.129</v>
          </cell>
          <cell r="G178">
            <v>0.86799999999999999</v>
          </cell>
          <cell r="H178">
            <v>1.4999999999999999E-2</v>
          </cell>
          <cell r="I178">
            <v>5.9000000000000004E-2</v>
          </cell>
          <cell r="J178">
            <v>6.540697674418605E-3</v>
          </cell>
          <cell r="K178">
            <v>4.4000000000000004E-2</v>
          </cell>
          <cell r="L178">
            <v>7.4593023255813407E-3</v>
          </cell>
          <cell r="M178">
            <v>8.6999999999999994E-3</v>
          </cell>
          <cell r="N178">
            <v>0.12720000000000001</v>
          </cell>
          <cell r="O178" t="str">
            <v>Camden</v>
          </cell>
          <cell r="P178" t="str">
            <v>rural</v>
          </cell>
          <cell r="Q178" t="str">
            <v>Central</v>
          </cell>
          <cell r="R178">
            <v>2906990</v>
          </cell>
        </row>
        <row r="179">
          <cell r="A179" t="str">
            <v>LAKE CAREER &amp; TECHNICAL CENTER</v>
          </cell>
          <cell r="B179" t="str">
            <v>015002</v>
          </cell>
          <cell r="C179" t="str">
            <v>CAMDENTON R-III</v>
          </cell>
          <cell r="D179" t="str">
            <v>*</v>
          </cell>
          <cell r="E179" t="str">
            <v>*</v>
          </cell>
          <cell r="F179" t="str">
            <v>*</v>
          </cell>
          <cell r="G179" t="str">
            <v>*</v>
          </cell>
          <cell r="H179" t="str">
            <v>*</v>
          </cell>
          <cell r="I179" t="str">
            <v>*</v>
          </cell>
          <cell r="J179" t="str">
            <v>*</v>
          </cell>
          <cell r="K179" t="str">
            <v>*</v>
          </cell>
          <cell r="L179" t="str">
            <v>*</v>
          </cell>
          <cell r="M179" t="str">
            <v>*</v>
          </cell>
          <cell r="N179" t="str">
            <v>*</v>
          </cell>
          <cell r="O179" t="str">
            <v>Camden</v>
          </cell>
          <cell r="P179" t="str">
            <v>rural</v>
          </cell>
          <cell r="Q179" t="str">
            <v>Central</v>
          </cell>
          <cell r="R179">
            <v>2906990</v>
          </cell>
        </row>
        <row r="180">
          <cell r="A180" t="str">
            <v>CAMDENTON MIDDLE</v>
          </cell>
          <cell r="B180" t="str">
            <v>015002</v>
          </cell>
          <cell r="C180" t="str">
            <v>CAMDENTON R-III</v>
          </cell>
          <cell r="D180">
            <v>641</v>
          </cell>
          <cell r="E180">
            <v>627.13</v>
          </cell>
          <cell r="F180">
            <v>9.8000000000000004E-2</v>
          </cell>
          <cell r="G180">
            <v>0.86</v>
          </cell>
          <cell r="H180">
            <v>1.6E-2</v>
          </cell>
          <cell r="I180">
            <v>8.3000000000000004E-2</v>
          </cell>
          <cell r="J180" t="str">
            <v>*</v>
          </cell>
          <cell r="K180">
            <v>3.1E-2</v>
          </cell>
          <cell r="L180" t="str">
            <v>*</v>
          </cell>
          <cell r="M180" t="str">
            <v>*</v>
          </cell>
          <cell r="N180">
            <v>0.11699999999999999</v>
          </cell>
          <cell r="O180" t="str">
            <v>Camden</v>
          </cell>
          <cell r="P180" t="str">
            <v>rural</v>
          </cell>
          <cell r="Q180" t="str">
            <v>Central</v>
          </cell>
          <cell r="R180">
            <v>2906990</v>
          </cell>
        </row>
        <row r="181">
          <cell r="A181" t="str">
            <v>DOGWOOD ELEMENTARY</v>
          </cell>
          <cell r="B181" t="str">
            <v>015002</v>
          </cell>
          <cell r="C181" t="str">
            <v>CAMDENTON R-III</v>
          </cell>
          <cell r="D181">
            <v>570</v>
          </cell>
          <cell r="E181">
            <v>574.4</v>
          </cell>
          <cell r="F181">
            <v>0.124</v>
          </cell>
          <cell r="G181">
            <v>0.90400000000000003</v>
          </cell>
          <cell r="H181">
            <v>1.1000000000000001E-2</v>
          </cell>
          <cell r="I181">
            <v>5.5999999999999994E-2</v>
          </cell>
          <cell r="J181" t="str">
            <v>*</v>
          </cell>
          <cell r="K181">
            <v>2.5000000000000001E-2</v>
          </cell>
          <cell r="L181" t="str">
            <v>*</v>
          </cell>
          <cell r="M181">
            <v>2.63E-2</v>
          </cell>
          <cell r="N181">
            <v>9.820000000000001E-2</v>
          </cell>
          <cell r="O181" t="str">
            <v>Camden</v>
          </cell>
          <cell r="P181" t="str">
            <v>rural</v>
          </cell>
          <cell r="Q181" t="str">
            <v>Central</v>
          </cell>
          <cell r="R181">
            <v>2906990</v>
          </cell>
        </row>
        <row r="182">
          <cell r="A182" t="str">
            <v>OAK RIDGE INTERMEDIATE</v>
          </cell>
          <cell r="B182" t="str">
            <v>015002</v>
          </cell>
          <cell r="C182" t="str">
            <v>CAMDENTON R-III</v>
          </cell>
          <cell r="D182">
            <v>573</v>
          </cell>
          <cell r="E182">
            <v>574.54</v>
          </cell>
          <cell r="F182">
            <v>0.10300000000000001</v>
          </cell>
          <cell r="G182">
            <v>0.86199999999999999</v>
          </cell>
          <cell r="H182">
            <v>1.3999999999999999E-2</v>
          </cell>
          <cell r="I182">
            <v>9.0999999999999998E-2</v>
          </cell>
          <cell r="J182" t="str">
            <v>*</v>
          </cell>
          <cell r="K182">
            <v>2.7999999999999997E-2</v>
          </cell>
          <cell r="L182" t="str">
            <v>*</v>
          </cell>
          <cell r="M182">
            <v>2.2700000000000001E-2</v>
          </cell>
          <cell r="N182">
            <v>0.12570000000000001</v>
          </cell>
          <cell r="O182" t="str">
            <v>Camden</v>
          </cell>
          <cell r="P182" t="str">
            <v>rural</v>
          </cell>
          <cell r="Q182" t="str">
            <v>Central</v>
          </cell>
          <cell r="R182">
            <v>2906990</v>
          </cell>
        </row>
        <row r="183">
          <cell r="A183" t="str">
            <v>HURRICANE DECK ELEMENTARY</v>
          </cell>
          <cell r="B183" t="str">
            <v>015002</v>
          </cell>
          <cell r="C183" t="str">
            <v>CAMDENTON R-III</v>
          </cell>
          <cell r="D183">
            <v>160</v>
          </cell>
          <cell r="E183">
            <v>165</v>
          </cell>
          <cell r="F183">
            <v>0.19399999999999998</v>
          </cell>
          <cell r="G183">
            <v>0.875</v>
          </cell>
          <cell r="H183" t="str">
            <v>*</v>
          </cell>
          <cell r="I183">
            <v>5.5999999999999994E-2</v>
          </cell>
          <cell r="J183" t="str">
            <v>*</v>
          </cell>
          <cell r="K183">
            <v>5.5999999999999994E-2</v>
          </cell>
          <cell r="L183" t="str">
            <v>*</v>
          </cell>
          <cell r="M183" t="str">
            <v>*</v>
          </cell>
          <cell r="N183">
            <v>0.125</v>
          </cell>
          <cell r="O183" t="str">
            <v>Camden</v>
          </cell>
          <cell r="P183" t="str">
            <v>rural</v>
          </cell>
          <cell r="Q183" t="str">
            <v>Central</v>
          </cell>
          <cell r="R183">
            <v>2906990</v>
          </cell>
        </row>
        <row r="184">
          <cell r="A184" t="str">
            <v>HAWTHORN ELEMENTARY</v>
          </cell>
          <cell r="B184" t="str">
            <v>015002</v>
          </cell>
          <cell r="C184" t="str">
            <v>CAMDENTON R-III</v>
          </cell>
          <cell r="D184">
            <v>366</v>
          </cell>
          <cell r="E184">
            <v>366.2</v>
          </cell>
          <cell r="F184">
            <v>0.106</v>
          </cell>
          <cell r="G184">
            <v>0.90400000000000003</v>
          </cell>
          <cell r="H184">
            <v>1.3999999999999999E-2</v>
          </cell>
          <cell r="I184">
            <v>5.5E-2</v>
          </cell>
          <cell r="J184" t="str">
            <v>*</v>
          </cell>
          <cell r="K184">
            <v>2.5000000000000001E-2</v>
          </cell>
          <cell r="L184" t="str">
            <v>*</v>
          </cell>
          <cell r="M184">
            <v>2.1899999999999999E-2</v>
          </cell>
          <cell r="N184">
            <v>0.1366</v>
          </cell>
          <cell r="O184" t="str">
            <v>Camden</v>
          </cell>
          <cell r="P184" t="str">
            <v>rural</v>
          </cell>
          <cell r="Q184" t="str">
            <v>Central</v>
          </cell>
          <cell r="R184">
            <v>2906990</v>
          </cell>
        </row>
        <row r="185">
          <cell r="A185" t="str">
            <v>OSAGE BEACH ELEMENTARY</v>
          </cell>
          <cell r="B185" t="str">
            <v>015002</v>
          </cell>
          <cell r="C185" t="str">
            <v>CAMDENTON R-III</v>
          </cell>
          <cell r="D185">
            <v>252</v>
          </cell>
          <cell r="E185">
            <v>250</v>
          </cell>
          <cell r="F185">
            <v>0.08</v>
          </cell>
          <cell r="G185">
            <v>0.78599999999999992</v>
          </cell>
          <cell r="H185">
            <v>2.4E-2</v>
          </cell>
          <cell r="I185">
            <v>0.127</v>
          </cell>
          <cell r="J185" t="str">
            <v>*</v>
          </cell>
          <cell r="K185">
            <v>5.5999999999999994E-2</v>
          </cell>
          <cell r="L185" t="str">
            <v>*</v>
          </cell>
          <cell r="M185">
            <v>7.5399999999999995E-2</v>
          </cell>
          <cell r="N185">
            <v>0.12300000000000001</v>
          </cell>
          <cell r="O185" t="str">
            <v>Camden</v>
          </cell>
          <cell r="P185" t="str">
            <v>rural</v>
          </cell>
          <cell r="Q185" t="str">
            <v>Central</v>
          </cell>
          <cell r="R185">
            <v>2906990</v>
          </cell>
        </row>
        <row r="186">
          <cell r="A186" t="str">
            <v>CAMERON HIGH</v>
          </cell>
          <cell r="B186" t="str">
            <v>025001</v>
          </cell>
          <cell r="C186" t="str">
            <v>CAMERON R-I</v>
          </cell>
          <cell r="D186">
            <v>523</v>
          </cell>
          <cell r="E186">
            <v>498</v>
          </cell>
          <cell r="F186">
            <v>0.32500000000000001</v>
          </cell>
          <cell r="G186">
            <v>0.90400000000000003</v>
          </cell>
          <cell r="H186" t="str">
            <v>*</v>
          </cell>
          <cell r="I186">
            <v>1.7000000000000001E-2</v>
          </cell>
          <cell r="J186">
            <v>1.5296367112810707E-2</v>
          </cell>
          <cell r="K186">
            <v>5.2000000000000005E-2</v>
          </cell>
          <cell r="L186" t="str">
            <v>*</v>
          </cell>
          <cell r="M186" t="str">
            <v>*</v>
          </cell>
          <cell r="N186">
            <v>0.1033</v>
          </cell>
          <cell r="O186" t="str">
            <v>Clinton</v>
          </cell>
          <cell r="P186" t="str">
            <v>rural</v>
          </cell>
          <cell r="Q186" t="str">
            <v>Northwest</v>
          </cell>
          <cell r="R186">
            <v>2907020</v>
          </cell>
        </row>
        <row r="187">
          <cell r="A187" t="str">
            <v>CAMERON VETERANS MIDDLE</v>
          </cell>
          <cell r="B187" t="str">
            <v>025001</v>
          </cell>
          <cell r="C187" t="str">
            <v>CAMERON R-I</v>
          </cell>
          <cell r="D187">
            <v>338</v>
          </cell>
          <cell r="E187">
            <v>339.99</v>
          </cell>
          <cell r="F187">
            <v>0.40600000000000003</v>
          </cell>
          <cell r="G187">
            <v>0.90500000000000003</v>
          </cell>
          <cell r="H187" t="str">
            <v>*</v>
          </cell>
          <cell r="I187">
            <v>2.1000000000000001E-2</v>
          </cell>
          <cell r="J187" t="str">
            <v>*</v>
          </cell>
          <cell r="K187">
            <v>4.7E-2</v>
          </cell>
          <cell r="L187" t="str">
            <v>*</v>
          </cell>
          <cell r="M187" t="str">
            <v>*</v>
          </cell>
          <cell r="N187">
            <v>0.14499999999999999</v>
          </cell>
          <cell r="O187" t="str">
            <v>Clinton</v>
          </cell>
          <cell r="P187" t="str">
            <v>rural</v>
          </cell>
          <cell r="Q187" t="str">
            <v>Northwest</v>
          </cell>
          <cell r="R187">
            <v>2907020</v>
          </cell>
        </row>
        <row r="188">
          <cell r="A188" t="str">
            <v>PARKVIEW ELEM.</v>
          </cell>
          <cell r="B188" t="str">
            <v>025001</v>
          </cell>
          <cell r="C188" t="str">
            <v>CAMERON R-I</v>
          </cell>
          <cell r="D188">
            <v>414</v>
          </cell>
          <cell r="E188">
            <v>413.23</v>
          </cell>
          <cell r="F188">
            <v>0.43799999999999994</v>
          </cell>
          <cell r="G188">
            <v>0.93200000000000005</v>
          </cell>
          <cell r="H188" t="str">
            <v>*</v>
          </cell>
          <cell r="I188">
            <v>2.2000000000000002E-2</v>
          </cell>
          <cell r="J188" t="str">
            <v>*</v>
          </cell>
          <cell r="K188">
            <v>2.8999999999999998E-2</v>
          </cell>
          <cell r="L188" t="str">
            <v>*</v>
          </cell>
          <cell r="M188" t="str">
            <v>*</v>
          </cell>
          <cell r="N188">
            <v>0.1353</v>
          </cell>
          <cell r="O188" t="str">
            <v>Clinton</v>
          </cell>
          <cell r="P188" t="str">
            <v>rural</v>
          </cell>
          <cell r="Q188" t="str">
            <v>Northwest</v>
          </cell>
          <cell r="R188">
            <v>2907020</v>
          </cell>
        </row>
        <row r="189">
          <cell r="A189" t="str">
            <v>CAMERON INTERMEDIATE SCHOOL</v>
          </cell>
          <cell r="B189" t="str">
            <v>025001</v>
          </cell>
          <cell r="C189" t="str">
            <v>CAMERON R-I</v>
          </cell>
          <cell r="D189">
            <v>325</v>
          </cell>
          <cell r="E189">
            <v>321.01</v>
          </cell>
          <cell r="F189">
            <v>0.43</v>
          </cell>
          <cell r="G189">
            <v>0.92599999999999993</v>
          </cell>
          <cell r="H189" t="str">
            <v>*</v>
          </cell>
          <cell r="I189">
            <v>1.4999999999999999E-2</v>
          </cell>
          <cell r="J189" t="str">
            <v>*</v>
          </cell>
          <cell r="K189">
            <v>0.04</v>
          </cell>
          <cell r="L189" t="str">
            <v>*</v>
          </cell>
          <cell r="M189" t="str">
            <v>*</v>
          </cell>
          <cell r="N189">
            <v>0.14460000000000001</v>
          </cell>
          <cell r="O189" t="str">
            <v>Clinton</v>
          </cell>
          <cell r="P189" t="str">
            <v>rural</v>
          </cell>
          <cell r="Q189" t="str">
            <v>Northwest</v>
          </cell>
          <cell r="R189">
            <v>2907020</v>
          </cell>
        </row>
        <row r="190">
          <cell r="A190" t="str">
            <v>CAMPBELL HIGH</v>
          </cell>
          <cell r="B190" t="str">
            <v>035093</v>
          </cell>
          <cell r="C190" t="str">
            <v>CAMPBELL R-II</v>
          </cell>
          <cell r="D190">
            <v>251</v>
          </cell>
          <cell r="E190">
            <v>249</v>
          </cell>
          <cell r="F190">
            <v>0.51</v>
          </cell>
          <cell r="G190">
            <v>0.94</v>
          </cell>
          <cell r="H190" t="str">
            <v>*</v>
          </cell>
          <cell r="I190">
            <v>3.6000000000000004E-2</v>
          </cell>
          <cell r="J190" t="str">
            <v>*</v>
          </cell>
          <cell r="K190" t="str">
            <v>*</v>
          </cell>
          <cell r="L190" t="str">
            <v>*</v>
          </cell>
          <cell r="M190" t="str">
            <v>*</v>
          </cell>
          <cell r="N190">
            <v>0.1195</v>
          </cell>
          <cell r="O190" t="str">
            <v>Dunklin</v>
          </cell>
          <cell r="P190" t="str">
            <v>town</v>
          </cell>
          <cell r="Q190" t="str">
            <v>Bootheel</v>
          </cell>
          <cell r="R190">
            <v>2907050</v>
          </cell>
        </row>
        <row r="191">
          <cell r="A191" t="str">
            <v>CAMPBELL ELEM.</v>
          </cell>
          <cell r="B191" t="str">
            <v>035093</v>
          </cell>
          <cell r="C191" t="str">
            <v>CAMPBELL R-II</v>
          </cell>
          <cell r="D191">
            <v>256</v>
          </cell>
          <cell r="E191">
            <v>258</v>
          </cell>
          <cell r="F191">
            <v>0.60099999999999998</v>
          </cell>
          <cell r="G191">
            <v>0.91400000000000003</v>
          </cell>
          <cell r="H191" t="str">
            <v>*</v>
          </cell>
          <cell r="I191">
            <v>5.9000000000000004E-2</v>
          </cell>
          <cell r="J191" t="str">
            <v>*</v>
          </cell>
          <cell r="K191">
            <v>2.7000000000000003E-2</v>
          </cell>
          <cell r="L191" t="str">
            <v>*</v>
          </cell>
          <cell r="M191" t="str">
            <v>*</v>
          </cell>
          <cell r="N191">
            <v>0.1641</v>
          </cell>
          <cell r="O191" t="str">
            <v>Dunklin</v>
          </cell>
          <cell r="P191" t="str">
            <v>town</v>
          </cell>
          <cell r="Q191" t="str">
            <v>Bootheel</v>
          </cell>
          <cell r="R191">
            <v>2907050</v>
          </cell>
        </row>
        <row r="192">
          <cell r="A192" t="str">
            <v>CANTON HIGH</v>
          </cell>
          <cell r="B192" t="str">
            <v>056015</v>
          </cell>
          <cell r="C192" t="str">
            <v>CANTON R-V</v>
          </cell>
          <cell r="D192">
            <v>223</v>
          </cell>
          <cell r="E192">
            <v>224</v>
          </cell>
          <cell r="F192">
            <v>0.33</v>
          </cell>
          <cell r="G192">
            <v>0.91500000000000004</v>
          </cell>
          <cell r="H192" t="str">
            <v>*</v>
          </cell>
          <cell r="I192" t="str">
            <v>*</v>
          </cell>
          <cell r="J192" t="str">
            <v>*</v>
          </cell>
          <cell r="K192">
            <v>5.4000000000000006E-2</v>
          </cell>
          <cell r="L192" t="str">
            <v>*</v>
          </cell>
          <cell r="M192" t="str">
            <v>*</v>
          </cell>
          <cell r="N192">
            <v>0.18390000000000001</v>
          </cell>
          <cell r="O192" t="str">
            <v>Lewis</v>
          </cell>
          <cell r="P192" t="str">
            <v>rural</v>
          </cell>
          <cell r="Q192" t="str">
            <v>Northeast</v>
          </cell>
          <cell r="R192">
            <v>2907080</v>
          </cell>
        </row>
        <row r="193">
          <cell r="A193" t="str">
            <v>CANTON ELEM.</v>
          </cell>
          <cell r="B193" t="str">
            <v>056015</v>
          </cell>
          <cell r="C193" t="str">
            <v>CANTON R-V</v>
          </cell>
          <cell r="D193">
            <v>263</v>
          </cell>
          <cell r="E193">
            <v>261</v>
          </cell>
          <cell r="F193">
            <v>0.40600000000000003</v>
          </cell>
          <cell r="G193">
            <v>0.90500000000000003</v>
          </cell>
          <cell r="H193">
            <v>1.9E-2</v>
          </cell>
          <cell r="I193" t="str">
            <v>*</v>
          </cell>
          <cell r="J193" t="str">
            <v>*</v>
          </cell>
          <cell r="K193">
            <v>6.8000000000000005E-2</v>
          </cell>
          <cell r="L193" t="str">
            <v>*</v>
          </cell>
          <cell r="M193" t="str">
            <v>*</v>
          </cell>
          <cell r="N193">
            <v>0.23190000000000002</v>
          </cell>
          <cell r="O193" t="str">
            <v>Lewis</v>
          </cell>
          <cell r="P193" t="str">
            <v>rural</v>
          </cell>
          <cell r="Q193" t="str">
            <v>Northeast</v>
          </cell>
          <cell r="R193">
            <v>2907080</v>
          </cell>
        </row>
        <row r="194">
          <cell r="A194" t="str">
            <v>CENTRAL HIGH</v>
          </cell>
          <cell r="B194" t="str">
            <v>016096</v>
          </cell>
          <cell r="C194" t="str">
            <v>CAPE GIRARDEAU 63</v>
          </cell>
          <cell r="D194">
            <v>1312</v>
          </cell>
          <cell r="E194">
            <v>1205.8800000000001</v>
          </cell>
          <cell r="F194">
            <v>1</v>
          </cell>
          <cell r="G194">
            <v>0.53799999999999992</v>
          </cell>
          <cell r="H194">
            <v>0.29299999999999998</v>
          </cell>
          <cell r="I194">
            <v>5.2999999999999999E-2</v>
          </cell>
          <cell r="J194">
            <v>2.4390243902439025E-2</v>
          </cell>
          <cell r="K194">
            <v>0.09</v>
          </cell>
          <cell r="M194">
            <v>2.52E-2</v>
          </cell>
          <cell r="N194">
            <v>0.14940000000000001</v>
          </cell>
          <cell r="O194" t="str">
            <v>Cape Girardeau</v>
          </cell>
          <cell r="P194" t="str">
            <v>suburban</v>
          </cell>
          <cell r="Q194" t="str">
            <v>Bootheel</v>
          </cell>
          <cell r="R194">
            <v>2907120</v>
          </cell>
        </row>
        <row r="195">
          <cell r="A195" t="str">
            <v>CAPE GIRARDEAU CAR &amp; TECH CTR.</v>
          </cell>
          <cell r="B195" t="str">
            <v>016096</v>
          </cell>
          <cell r="C195" t="str">
            <v>CAPE GIRARDEAU 63</v>
          </cell>
          <cell r="D195" t="str">
            <v>*</v>
          </cell>
          <cell r="E195" t="str">
            <v>*</v>
          </cell>
          <cell r="F195" t="str">
            <v>*</v>
          </cell>
          <cell r="G195" t="str">
            <v>*</v>
          </cell>
          <cell r="H195" t="str">
            <v>*</v>
          </cell>
          <cell r="I195" t="str">
            <v>*</v>
          </cell>
          <cell r="J195" t="str">
            <v>*</v>
          </cell>
          <cell r="K195" t="str">
            <v>*</v>
          </cell>
          <cell r="L195" t="str">
            <v>*</v>
          </cell>
          <cell r="M195" t="str">
            <v>*</v>
          </cell>
          <cell r="N195" t="str">
            <v>*</v>
          </cell>
          <cell r="O195" t="str">
            <v>Cape Girardeau</v>
          </cell>
          <cell r="P195" t="str">
            <v>suburban</v>
          </cell>
          <cell r="Q195" t="str">
            <v>Bootheel</v>
          </cell>
          <cell r="R195">
            <v>2907120</v>
          </cell>
        </row>
        <row r="196">
          <cell r="A196" t="str">
            <v>CENTRAL JR. HIGH</v>
          </cell>
          <cell r="B196" t="str">
            <v>016096</v>
          </cell>
          <cell r="C196" t="str">
            <v>CAPE GIRARDEAU 63</v>
          </cell>
          <cell r="D196">
            <v>625</v>
          </cell>
          <cell r="E196">
            <v>617.73</v>
          </cell>
          <cell r="F196">
            <v>1</v>
          </cell>
          <cell r="G196">
            <v>0.48299999999999998</v>
          </cell>
          <cell r="H196">
            <v>0.32200000000000001</v>
          </cell>
          <cell r="I196">
            <v>7.2000000000000008E-2</v>
          </cell>
          <cell r="J196">
            <v>1.2800000000000001E-2</v>
          </cell>
          <cell r="K196">
            <v>0.11</v>
          </cell>
          <cell r="M196">
            <v>3.3599999999999998E-2</v>
          </cell>
          <cell r="N196">
            <v>0.17120000000000002</v>
          </cell>
          <cell r="O196" t="str">
            <v>Cape Girardeau</v>
          </cell>
          <cell r="P196" t="str">
            <v>suburban</v>
          </cell>
          <cell r="Q196" t="str">
            <v>Bootheel</v>
          </cell>
          <cell r="R196">
            <v>2907120</v>
          </cell>
        </row>
        <row r="197">
          <cell r="A197" t="str">
            <v>ALMA SCHRADER ELEM.</v>
          </cell>
          <cell r="B197" t="str">
            <v>016096</v>
          </cell>
          <cell r="C197" t="str">
            <v>CAPE GIRARDEAU 63</v>
          </cell>
          <cell r="D197">
            <v>370</v>
          </cell>
          <cell r="E197">
            <v>361.72</v>
          </cell>
          <cell r="F197">
            <v>1</v>
          </cell>
          <cell r="G197">
            <v>0.68900000000000006</v>
          </cell>
          <cell r="H197">
            <v>0.13</v>
          </cell>
          <cell r="I197">
            <v>5.7000000000000002E-2</v>
          </cell>
          <cell r="J197">
            <v>3.2432432432432434E-2</v>
          </cell>
          <cell r="K197">
            <v>8.900000000000001E-2</v>
          </cell>
          <cell r="M197">
            <v>2.9700000000000001E-2</v>
          </cell>
          <cell r="N197">
            <v>7.2999999999999995E-2</v>
          </cell>
          <cell r="O197" t="str">
            <v>Cape Girardeau</v>
          </cell>
          <cell r="P197" t="str">
            <v>suburban</v>
          </cell>
          <cell r="Q197" t="str">
            <v>Bootheel</v>
          </cell>
          <cell r="R197">
            <v>2907120</v>
          </cell>
        </row>
        <row r="198">
          <cell r="A198" t="str">
            <v>FRANKLIN ELEM.</v>
          </cell>
          <cell r="B198" t="str">
            <v>016096</v>
          </cell>
          <cell r="C198" t="str">
            <v>CAPE GIRARDEAU 63</v>
          </cell>
          <cell r="D198">
            <v>240</v>
          </cell>
          <cell r="E198">
            <v>247.04</v>
          </cell>
          <cell r="F198">
            <v>1</v>
          </cell>
          <cell r="G198">
            <v>0.29199999999999998</v>
          </cell>
          <cell r="H198">
            <v>0.42499999999999999</v>
          </cell>
          <cell r="I198">
            <v>0.10800000000000001</v>
          </cell>
          <cell r="J198" t="str">
            <v>*</v>
          </cell>
          <cell r="K198">
            <v>0.16699999999999998</v>
          </cell>
          <cell r="L198" t="str">
            <v>*</v>
          </cell>
          <cell r="M198">
            <v>7.9199999999999993E-2</v>
          </cell>
          <cell r="N198">
            <v>0.14580000000000001</v>
          </cell>
          <cell r="O198" t="str">
            <v>Cape Girardeau</v>
          </cell>
          <cell r="P198" t="str">
            <v>suburban</v>
          </cell>
          <cell r="Q198" t="str">
            <v>Bootheel</v>
          </cell>
          <cell r="R198">
            <v>2907120</v>
          </cell>
        </row>
        <row r="199">
          <cell r="A199" t="str">
            <v>BLANCHARD ELEM.</v>
          </cell>
          <cell r="B199" t="str">
            <v>016096</v>
          </cell>
          <cell r="C199" t="str">
            <v>CAPE GIRARDEAU 63</v>
          </cell>
          <cell r="D199">
            <v>321</v>
          </cell>
          <cell r="E199">
            <v>305.05</v>
          </cell>
          <cell r="F199">
            <v>1</v>
          </cell>
          <cell r="G199">
            <v>0.48899999999999999</v>
          </cell>
          <cell r="H199">
            <v>0.33</v>
          </cell>
          <cell r="I199">
            <v>2.7999999999999997E-2</v>
          </cell>
          <cell r="J199" t="str">
            <v>*</v>
          </cell>
          <cell r="K199">
            <v>0.14300000000000002</v>
          </cell>
          <cell r="L199" t="str">
            <v>*</v>
          </cell>
          <cell r="M199">
            <v>1.5600000000000001E-2</v>
          </cell>
          <cell r="N199">
            <v>0.10589999999999999</v>
          </cell>
          <cell r="O199" t="str">
            <v>Cape Girardeau</v>
          </cell>
          <cell r="P199" t="str">
            <v>suburban</v>
          </cell>
          <cell r="Q199" t="str">
            <v>Bootheel</v>
          </cell>
          <cell r="R199">
            <v>2907120</v>
          </cell>
        </row>
        <row r="200">
          <cell r="A200" t="str">
            <v>CLIPPARD ELEM.</v>
          </cell>
          <cell r="B200" t="str">
            <v>016096</v>
          </cell>
          <cell r="C200" t="str">
            <v>CAPE GIRARDEAU 63</v>
          </cell>
          <cell r="D200">
            <v>368</v>
          </cell>
          <cell r="E200">
            <v>354.09</v>
          </cell>
          <cell r="F200">
            <v>1</v>
          </cell>
          <cell r="G200">
            <v>0.36700000000000005</v>
          </cell>
          <cell r="H200">
            <v>0.34200000000000003</v>
          </cell>
          <cell r="I200">
            <v>0.11699999999999999</v>
          </cell>
          <cell r="J200">
            <v>3.2608695652173912E-2</v>
          </cell>
          <cell r="K200">
            <v>0.13900000000000001</v>
          </cell>
          <cell r="M200">
            <v>0.106</v>
          </cell>
          <cell r="N200">
            <v>0.14949999999999999</v>
          </cell>
          <cell r="O200" t="str">
            <v>Cape Girardeau</v>
          </cell>
          <cell r="P200" t="str">
            <v>suburban</v>
          </cell>
          <cell r="Q200" t="str">
            <v>Bootheel</v>
          </cell>
          <cell r="R200">
            <v>2907120</v>
          </cell>
        </row>
        <row r="201">
          <cell r="A201" t="str">
            <v>JEFFERSON ELEM.</v>
          </cell>
          <cell r="B201" t="str">
            <v>016096</v>
          </cell>
          <cell r="C201" t="str">
            <v>CAPE GIRARDEAU 63</v>
          </cell>
          <cell r="D201">
            <v>360</v>
          </cell>
          <cell r="E201">
            <v>350</v>
          </cell>
          <cell r="F201">
            <v>1</v>
          </cell>
          <cell r="G201">
            <v>0.28899999999999998</v>
          </cell>
          <cell r="H201">
            <v>0.42799999999999999</v>
          </cell>
          <cell r="I201">
            <v>0.1</v>
          </cell>
          <cell r="J201" t="str">
            <v>*</v>
          </cell>
          <cell r="K201">
            <v>0.17199999999999999</v>
          </cell>
          <cell r="L201" t="str">
            <v>*</v>
          </cell>
          <cell r="M201">
            <v>5.5599999999999997E-2</v>
          </cell>
          <cell r="N201">
            <v>0.1444</v>
          </cell>
          <cell r="O201" t="str">
            <v>Cape Girardeau</v>
          </cell>
          <cell r="P201" t="str">
            <v>suburban</v>
          </cell>
          <cell r="Q201" t="str">
            <v>Bootheel</v>
          </cell>
          <cell r="R201">
            <v>2907120</v>
          </cell>
        </row>
        <row r="202">
          <cell r="A202" t="str">
            <v>CENTRAL MIDDLE</v>
          </cell>
          <cell r="B202" t="str">
            <v>016096</v>
          </cell>
          <cell r="C202" t="str">
            <v>CAPE GIRARDEAU 63</v>
          </cell>
          <cell r="D202">
            <v>609</v>
          </cell>
          <cell r="E202">
            <v>590.41</v>
          </cell>
          <cell r="F202">
            <v>1</v>
          </cell>
          <cell r="G202">
            <v>0.46</v>
          </cell>
          <cell r="H202">
            <v>0.32200000000000001</v>
          </cell>
          <cell r="I202">
            <v>7.400000000000001E-2</v>
          </cell>
          <cell r="J202">
            <v>1.8062397372742199E-2</v>
          </cell>
          <cell r="K202">
            <v>0.125</v>
          </cell>
          <cell r="M202">
            <v>4.4299999999999999E-2</v>
          </cell>
          <cell r="N202">
            <v>0.15759999999999999</v>
          </cell>
          <cell r="O202" t="str">
            <v>Cape Girardeau</v>
          </cell>
          <cell r="P202" t="str">
            <v>suburban</v>
          </cell>
          <cell r="Q202" t="str">
            <v>Bootheel</v>
          </cell>
          <cell r="R202">
            <v>2907120</v>
          </cell>
        </row>
        <row r="203">
          <cell r="A203" t="str">
            <v>Carl Junction High School</v>
          </cell>
          <cell r="B203" t="str">
            <v>049132</v>
          </cell>
          <cell r="C203" t="str">
            <v>CARL JUNCTION R-I</v>
          </cell>
          <cell r="D203">
            <v>977</v>
          </cell>
          <cell r="E203">
            <v>949.5</v>
          </cell>
          <cell r="F203">
            <v>0.24199999999999999</v>
          </cell>
          <cell r="G203">
            <v>0.83599999999999997</v>
          </cell>
          <cell r="H203" t="str">
            <v>*</v>
          </cell>
          <cell r="I203">
            <v>5.9000000000000004E-2</v>
          </cell>
          <cell r="J203">
            <v>1.7400204708290685E-2</v>
          </cell>
          <cell r="K203">
            <v>0.05</v>
          </cell>
          <cell r="L203" t="str">
            <v>*</v>
          </cell>
          <cell r="M203" t="str">
            <v>*</v>
          </cell>
          <cell r="N203">
            <v>9.6199999999999994E-2</v>
          </cell>
          <cell r="O203" t="str">
            <v>Jasper</v>
          </cell>
          <cell r="P203" t="str">
            <v>rural</v>
          </cell>
          <cell r="Q203" t="str">
            <v>Southwest</v>
          </cell>
          <cell r="R203">
            <v>2907350</v>
          </cell>
        </row>
        <row r="204">
          <cell r="A204" t="str">
            <v>Carl Junction Jr. High</v>
          </cell>
          <cell r="B204" t="str">
            <v>049132</v>
          </cell>
          <cell r="C204" t="str">
            <v>CARL JUNCTION R-I</v>
          </cell>
          <cell r="D204">
            <v>518</v>
          </cell>
          <cell r="E204">
            <v>532</v>
          </cell>
          <cell r="F204">
            <v>0.314</v>
          </cell>
          <cell r="G204">
            <v>0.83599999999999997</v>
          </cell>
          <cell r="H204" t="str">
            <v>*</v>
          </cell>
          <cell r="I204">
            <v>6.2E-2</v>
          </cell>
          <cell r="J204" t="str">
            <v>*</v>
          </cell>
          <cell r="K204">
            <v>7.4999999999999997E-2</v>
          </cell>
          <cell r="L204" t="str">
            <v>*</v>
          </cell>
          <cell r="M204" t="str">
            <v>*</v>
          </cell>
          <cell r="N204">
            <v>0.11199999999999999</v>
          </cell>
          <cell r="O204" t="str">
            <v>Jasper</v>
          </cell>
          <cell r="P204" t="str">
            <v>rural</v>
          </cell>
          <cell r="Q204" t="str">
            <v>Southwest</v>
          </cell>
          <cell r="R204">
            <v>2907350</v>
          </cell>
        </row>
        <row r="205">
          <cell r="A205" t="str">
            <v>Carl Junction Primary K-1</v>
          </cell>
          <cell r="B205" t="str">
            <v>049132</v>
          </cell>
          <cell r="C205" t="str">
            <v>CARL JUNCTION R-I</v>
          </cell>
          <cell r="D205">
            <v>497</v>
          </cell>
          <cell r="E205">
            <v>503.99</v>
          </cell>
          <cell r="F205">
            <v>0.35700000000000004</v>
          </cell>
          <cell r="G205">
            <v>0.81299999999999994</v>
          </cell>
          <cell r="H205" t="str">
            <v>*</v>
          </cell>
          <cell r="I205">
            <v>8.6999999999999994E-2</v>
          </cell>
          <cell r="J205" t="str">
            <v>*</v>
          </cell>
          <cell r="K205">
            <v>8.900000000000001E-2</v>
          </cell>
          <cell r="L205" t="str">
            <v>*</v>
          </cell>
          <cell r="M205">
            <v>2.0099999999999996E-2</v>
          </cell>
          <cell r="N205">
            <v>8.8499999999999995E-2</v>
          </cell>
          <cell r="O205" t="str">
            <v>Jasper</v>
          </cell>
          <cell r="P205" t="str">
            <v>rural</v>
          </cell>
          <cell r="Q205" t="str">
            <v>Southwest</v>
          </cell>
          <cell r="R205">
            <v>2907350</v>
          </cell>
        </row>
        <row r="206">
          <cell r="A206" t="str">
            <v>Carl Junction Primary 2-3</v>
          </cell>
          <cell r="B206" t="str">
            <v>049132</v>
          </cell>
          <cell r="C206" t="str">
            <v>CARL JUNCTION R-I</v>
          </cell>
          <cell r="D206">
            <v>489</v>
          </cell>
          <cell r="E206">
            <v>493</v>
          </cell>
          <cell r="F206">
            <v>0.32899999999999996</v>
          </cell>
          <cell r="G206">
            <v>0.86499999999999999</v>
          </cell>
          <cell r="H206" t="str">
            <v>*</v>
          </cell>
          <cell r="I206">
            <v>5.2999999999999999E-2</v>
          </cell>
          <cell r="J206" t="str">
            <v>*</v>
          </cell>
          <cell r="K206">
            <v>5.7000000000000002E-2</v>
          </cell>
          <cell r="L206" t="str">
            <v>*</v>
          </cell>
          <cell r="M206" t="str">
            <v>*</v>
          </cell>
          <cell r="N206">
            <v>0.1084</v>
          </cell>
          <cell r="O206" t="str">
            <v>Jasper</v>
          </cell>
          <cell r="P206" t="str">
            <v>rural</v>
          </cell>
          <cell r="Q206" t="str">
            <v>Southwest</v>
          </cell>
          <cell r="R206">
            <v>2907350</v>
          </cell>
        </row>
        <row r="207">
          <cell r="A207" t="str">
            <v>Carl Junction Intermediate</v>
          </cell>
          <cell r="B207" t="str">
            <v>049132</v>
          </cell>
          <cell r="C207" t="str">
            <v>CARL JUNCTION R-I</v>
          </cell>
          <cell r="D207">
            <v>747</v>
          </cell>
          <cell r="E207">
            <v>752</v>
          </cell>
          <cell r="F207">
            <v>0.311</v>
          </cell>
          <cell r="G207">
            <v>0.82299999999999995</v>
          </cell>
          <cell r="H207">
            <v>1.3000000000000001E-2</v>
          </cell>
          <cell r="I207">
            <v>5.5999999999999994E-2</v>
          </cell>
          <cell r="J207" t="str">
            <v>*</v>
          </cell>
          <cell r="K207">
            <v>7.400000000000001E-2</v>
          </cell>
          <cell r="L207" t="str">
            <v>*</v>
          </cell>
          <cell r="M207" t="str">
            <v>*</v>
          </cell>
          <cell r="N207">
            <v>0.1124</v>
          </cell>
          <cell r="O207" t="str">
            <v>Jasper</v>
          </cell>
          <cell r="P207" t="str">
            <v>rural</v>
          </cell>
          <cell r="Q207" t="str">
            <v>Southwest</v>
          </cell>
          <cell r="R207">
            <v>2907350</v>
          </cell>
        </row>
        <row r="208">
          <cell r="A208" t="str">
            <v>Carl Junction Satellite School</v>
          </cell>
          <cell r="B208" t="str">
            <v>049132</v>
          </cell>
          <cell r="C208" t="str">
            <v>CARL JUNCTION R-I</v>
          </cell>
          <cell r="D208">
            <v>17</v>
          </cell>
          <cell r="E208">
            <v>20</v>
          </cell>
          <cell r="F208">
            <v>1</v>
          </cell>
          <cell r="G208">
            <v>0.88200000000000001</v>
          </cell>
          <cell r="H208" t="str">
            <v>*</v>
          </cell>
          <cell r="I208" t="str">
            <v>*</v>
          </cell>
          <cell r="J208" t="str">
            <v>*</v>
          </cell>
          <cell r="K208" t="str">
            <v>*</v>
          </cell>
          <cell r="L208" t="str">
            <v>*</v>
          </cell>
          <cell r="M208" t="str">
            <v>*</v>
          </cell>
          <cell r="N208">
            <v>0.58820000000000006</v>
          </cell>
          <cell r="O208" t="str">
            <v>Jasper</v>
          </cell>
          <cell r="P208" t="str">
            <v>rural</v>
          </cell>
          <cell r="Q208" t="str">
            <v>Southwest</v>
          </cell>
          <cell r="R208">
            <v>2907350</v>
          </cell>
        </row>
        <row r="209">
          <cell r="A209" t="str">
            <v>CARROLLTON SENIOR HIGH</v>
          </cell>
          <cell r="B209" t="str">
            <v>017125</v>
          </cell>
          <cell r="C209" t="str">
            <v>CARROLLTON R-VII</v>
          </cell>
          <cell r="D209">
            <v>226</v>
          </cell>
          <cell r="E209">
            <v>224.13</v>
          </cell>
          <cell r="F209">
            <v>0.252</v>
          </cell>
          <cell r="G209">
            <v>0.95099999999999996</v>
          </cell>
          <cell r="H209" t="str">
            <v>*</v>
          </cell>
          <cell r="I209">
            <v>2.2000000000000002E-2</v>
          </cell>
          <cell r="J209" t="str">
            <v>*</v>
          </cell>
          <cell r="K209">
            <v>2.7000000000000003E-2</v>
          </cell>
          <cell r="L209" t="str">
            <v>*</v>
          </cell>
          <cell r="M209" t="str">
            <v>*</v>
          </cell>
          <cell r="N209">
            <v>0.1416</v>
          </cell>
          <cell r="O209" t="str">
            <v>Carroll</v>
          </cell>
          <cell r="P209" t="str">
            <v>rural</v>
          </cell>
          <cell r="Q209" t="str">
            <v>Western Plains</v>
          </cell>
          <cell r="R209">
            <v>2907380</v>
          </cell>
        </row>
        <row r="210">
          <cell r="A210" t="str">
            <v>CARROLLTON AREA CAREER CENTER</v>
          </cell>
          <cell r="B210" t="str">
            <v>017125</v>
          </cell>
          <cell r="C210" t="str">
            <v>CARROLLTON R-VII</v>
          </cell>
          <cell r="D210" t="str">
            <v>*</v>
          </cell>
          <cell r="E210" t="str">
            <v>*</v>
          </cell>
          <cell r="F210" t="str">
            <v>*</v>
          </cell>
          <cell r="G210" t="str">
            <v>*</v>
          </cell>
          <cell r="H210" t="str">
            <v>*</v>
          </cell>
          <cell r="I210" t="str">
            <v>*</v>
          </cell>
          <cell r="J210" t="str">
            <v>*</v>
          </cell>
          <cell r="K210" t="str">
            <v>*</v>
          </cell>
          <cell r="L210" t="str">
            <v>*</v>
          </cell>
          <cell r="M210" t="str">
            <v>*</v>
          </cell>
          <cell r="N210" t="str">
            <v>*</v>
          </cell>
          <cell r="O210" t="str">
            <v>Carroll</v>
          </cell>
          <cell r="P210" t="str">
            <v>rural</v>
          </cell>
          <cell r="Q210" t="str">
            <v>Western Plains</v>
          </cell>
          <cell r="R210">
            <v>2907380</v>
          </cell>
        </row>
        <row r="211">
          <cell r="A211" t="str">
            <v>MIDDLE SCHOOL</v>
          </cell>
          <cell r="B211" t="str">
            <v>017125</v>
          </cell>
          <cell r="C211" t="str">
            <v>CARROLLTON R-VII</v>
          </cell>
          <cell r="D211">
            <v>255</v>
          </cell>
          <cell r="E211">
            <v>257</v>
          </cell>
          <cell r="F211">
            <v>0.311</v>
          </cell>
          <cell r="G211">
            <v>0.91400000000000003</v>
          </cell>
          <cell r="H211" t="str">
            <v>*</v>
          </cell>
          <cell r="I211">
            <v>3.1E-2</v>
          </cell>
          <cell r="J211" t="str">
            <v>*</v>
          </cell>
          <cell r="K211">
            <v>3.9E-2</v>
          </cell>
          <cell r="L211" t="str">
            <v>*</v>
          </cell>
          <cell r="M211" t="str">
            <v>*</v>
          </cell>
          <cell r="N211">
            <v>0.10980000000000001</v>
          </cell>
          <cell r="O211" t="str">
            <v>Carroll</v>
          </cell>
          <cell r="P211" t="str">
            <v>rural</v>
          </cell>
          <cell r="Q211" t="str">
            <v>Western Plains</v>
          </cell>
          <cell r="R211">
            <v>2907380</v>
          </cell>
        </row>
        <row r="212">
          <cell r="A212" t="str">
            <v>CARROLLTON ELEMENTARY SCHOOL</v>
          </cell>
          <cell r="B212" t="str">
            <v>017125</v>
          </cell>
          <cell r="C212" t="str">
            <v>CARROLLTON R-VII</v>
          </cell>
          <cell r="D212">
            <v>339</v>
          </cell>
          <cell r="E212">
            <v>338</v>
          </cell>
          <cell r="F212">
            <v>0.34600000000000003</v>
          </cell>
          <cell r="G212">
            <v>0.92900000000000005</v>
          </cell>
          <cell r="H212" t="str">
            <v>*</v>
          </cell>
          <cell r="I212">
            <v>2.1000000000000001E-2</v>
          </cell>
          <cell r="J212" t="str">
            <v>*</v>
          </cell>
          <cell r="K212">
            <v>4.7E-2</v>
          </cell>
          <cell r="L212" t="str">
            <v>*</v>
          </cell>
          <cell r="M212" t="str">
            <v>*</v>
          </cell>
          <cell r="N212">
            <v>0.14449999999999999</v>
          </cell>
          <cell r="O212" t="str">
            <v>Carroll</v>
          </cell>
          <cell r="P212" t="str">
            <v>rural</v>
          </cell>
          <cell r="Q212" t="str">
            <v>Western Plains</v>
          </cell>
          <cell r="R212">
            <v>2907380</v>
          </cell>
        </row>
        <row r="213">
          <cell r="A213" t="str">
            <v>CARTHAGE HIGH SCHOOL</v>
          </cell>
          <cell r="B213" t="str">
            <v>049142</v>
          </cell>
          <cell r="C213" t="str">
            <v>CARTHAGE R-IX</v>
          </cell>
          <cell r="D213">
            <v>1562</v>
          </cell>
          <cell r="E213">
            <v>1488.76</v>
          </cell>
          <cell r="F213">
            <v>0.53299999999999992</v>
          </cell>
          <cell r="G213">
            <v>0.51300000000000001</v>
          </cell>
          <cell r="H213">
            <v>1.3999999999999999E-2</v>
          </cell>
          <cell r="I213">
            <v>0.42499999999999999</v>
          </cell>
          <cell r="J213">
            <v>8.3226632522407171E-3</v>
          </cell>
          <cell r="K213">
            <v>2.8999999999999998E-2</v>
          </cell>
          <cell r="L213">
            <v>1.067733674775917E-2</v>
          </cell>
          <cell r="M213">
            <v>0.14980000000000002</v>
          </cell>
          <cell r="N213">
            <v>0.11199999999999999</v>
          </cell>
          <cell r="O213" t="str">
            <v>Jasper</v>
          </cell>
          <cell r="P213" t="str">
            <v>rural</v>
          </cell>
          <cell r="Q213" t="str">
            <v>Southwest</v>
          </cell>
          <cell r="R213">
            <v>2907460</v>
          </cell>
        </row>
        <row r="214">
          <cell r="A214" t="str">
            <v>CARTHAGE TECHNICAL CTR.</v>
          </cell>
          <cell r="B214" t="str">
            <v>049142</v>
          </cell>
          <cell r="C214" t="str">
            <v>CARTHAGE R-IX</v>
          </cell>
          <cell r="D214" t="str">
            <v>*</v>
          </cell>
          <cell r="E214" t="str">
            <v>*</v>
          </cell>
          <cell r="F214" t="str">
            <v>*</v>
          </cell>
          <cell r="G214" t="str">
            <v>*</v>
          </cell>
          <cell r="H214" t="str">
            <v>*</v>
          </cell>
          <cell r="I214" t="str">
            <v>*</v>
          </cell>
          <cell r="J214" t="str">
            <v>*</v>
          </cell>
          <cell r="K214" t="str">
            <v>*</v>
          </cell>
          <cell r="L214" t="str">
            <v>*</v>
          </cell>
          <cell r="M214" t="str">
            <v>*</v>
          </cell>
          <cell r="N214" t="str">
            <v>*</v>
          </cell>
          <cell r="O214" t="str">
            <v>Jasper</v>
          </cell>
          <cell r="P214" t="str">
            <v>rural</v>
          </cell>
          <cell r="Q214" t="str">
            <v>Southwest</v>
          </cell>
          <cell r="R214">
            <v>2907460</v>
          </cell>
        </row>
        <row r="215">
          <cell r="A215" t="str">
            <v>CARTHAGE JR. HIGH</v>
          </cell>
          <cell r="B215" t="str">
            <v>049142</v>
          </cell>
          <cell r="C215" t="str">
            <v>CARTHAGE R-IX</v>
          </cell>
          <cell r="D215">
            <v>804</v>
          </cell>
          <cell r="E215">
            <v>796</v>
          </cell>
          <cell r="F215">
            <v>0.58499999999999996</v>
          </cell>
          <cell r="G215">
            <v>0.54</v>
          </cell>
          <cell r="H215" t="str">
            <v>*</v>
          </cell>
          <cell r="I215">
            <v>0.42200000000000004</v>
          </cell>
          <cell r="J215">
            <v>6.2189054726368162E-3</v>
          </cell>
          <cell r="K215">
            <v>2.5000000000000001E-2</v>
          </cell>
          <cell r="L215" t="str">
            <v>*</v>
          </cell>
          <cell r="M215">
            <v>0.17660000000000001</v>
          </cell>
          <cell r="N215">
            <v>9.1999999999999998E-2</v>
          </cell>
          <cell r="O215" t="str">
            <v>Jasper</v>
          </cell>
          <cell r="P215" t="str">
            <v>rural</v>
          </cell>
          <cell r="Q215" t="str">
            <v>Southwest</v>
          </cell>
          <cell r="R215">
            <v>2907460</v>
          </cell>
        </row>
        <row r="216">
          <cell r="A216" t="str">
            <v>CARTHAGE INTERMEDIATE CENTER</v>
          </cell>
          <cell r="B216" t="str">
            <v>049142</v>
          </cell>
          <cell r="C216" t="str">
            <v>CARTHAGE R-IX</v>
          </cell>
          <cell r="D216">
            <v>760</v>
          </cell>
          <cell r="E216">
            <v>760.03</v>
          </cell>
          <cell r="F216">
            <v>0.63300000000000001</v>
          </cell>
          <cell r="G216">
            <v>0.52100000000000002</v>
          </cell>
          <cell r="H216" t="str">
            <v>*</v>
          </cell>
          <cell r="I216">
            <v>0.442</v>
          </cell>
          <cell r="J216" t="str">
            <v>*</v>
          </cell>
          <cell r="K216">
            <v>0.02</v>
          </cell>
          <cell r="L216" t="str">
            <v>*</v>
          </cell>
          <cell r="M216">
            <v>0.31969999999999998</v>
          </cell>
          <cell r="N216">
            <v>0.13819999999999999</v>
          </cell>
          <cell r="O216" t="str">
            <v>Jasper</v>
          </cell>
          <cell r="P216" t="str">
            <v>rural</v>
          </cell>
          <cell r="Q216" t="str">
            <v>Southwest</v>
          </cell>
          <cell r="R216">
            <v>2907460</v>
          </cell>
        </row>
        <row r="217">
          <cell r="A217" t="str">
            <v>CARTHAGE 6TH GRADE CENTER</v>
          </cell>
          <cell r="B217" t="str">
            <v>049142</v>
          </cell>
          <cell r="C217" t="str">
            <v>CARTHAGE R-IX</v>
          </cell>
          <cell r="D217">
            <v>354</v>
          </cell>
          <cell r="E217">
            <v>353.03</v>
          </cell>
          <cell r="F217">
            <v>0.63200000000000001</v>
          </cell>
          <cell r="G217">
            <v>0.47700000000000004</v>
          </cell>
          <cell r="H217" t="str">
            <v>*</v>
          </cell>
          <cell r="I217">
            <v>0.48299999999999998</v>
          </cell>
          <cell r="J217" t="str">
            <v>*</v>
          </cell>
          <cell r="K217">
            <v>2.5000000000000001E-2</v>
          </cell>
          <cell r="L217" t="str">
            <v>*</v>
          </cell>
          <cell r="M217">
            <v>0.1638</v>
          </cell>
          <cell r="N217">
            <v>0.12990000000000002</v>
          </cell>
          <cell r="O217" t="str">
            <v>Jasper</v>
          </cell>
          <cell r="P217" t="str">
            <v>rural</v>
          </cell>
          <cell r="Q217" t="str">
            <v>Southwest</v>
          </cell>
          <cell r="R217">
            <v>2907460</v>
          </cell>
        </row>
        <row r="218">
          <cell r="A218" t="str">
            <v>COLUMBIAN ELEM.</v>
          </cell>
          <cell r="B218" t="str">
            <v>049142</v>
          </cell>
          <cell r="C218" t="str">
            <v>CARTHAGE R-IX</v>
          </cell>
          <cell r="D218">
            <v>376</v>
          </cell>
          <cell r="E218">
            <v>378</v>
          </cell>
          <cell r="F218">
            <v>0.83900000000000008</v>
          </cell>
          <cell r="G218">
            <v>0.26899999999999996</v>
          </cell>
          <cell r="H218" t="str">
            <v>*</v>
          </cell>
          <cell r="I218">
            <v>0.71499999999999997</v>
          </cell>
          <cell r="J218" t="str">
            <v>*</v>
          </cell>
          <cell r="K218" t="str">
            <v>*</v>
          </cell>
          <cell r="L218" t="str">
            <v>*</v>
          </cell>
          <cell r="M218">
            <v>0.6543000000000001</v>
          </cell>
          <cell r="N218">
            <v>9.3100000000000002E-2</v>
          </cell>
          <cell r="O218" t="str">
            <v>Jasper</v>
          </cell>
          <cell r="P218" t="str">
            <v>rural</v>
          </cell>
          <cell r="Q218" t="str">
            <v>Southwest</v>
          </cell>
          <cell r="R218">
            <v>2907460</v>
          </cell>
        </row>
        <row r="219">
          <cell r="A219" t="str">
            <v>STEADLEY ELEM.</v>
          </cell>
          <cell r="B219" t="str">
            <v>049142</v>
          </cell>
          <cell r="C219" t="str">
            <v>CARTHAGE R-IX</v>
          </cell>
          <cell r="D219">
            <v>378</v>
          </cell>
          <cell r="E219">
            <v>371.59</v>
          </cell>
          <cell r="F219">
            <v>0.52600000000000002</v>
          </cell>
          <cell r="G219">
            <v>0.73299999999999998</v>
          </cell>
          <cell r="H219" t="str">
            <v>*</v>
          </cell>
          <cell r="I219">
            <v>0.183</v>
          </cell>
          <cell r="J219" t="str">
            <v>*</v>
          </cell>
          <cell r="K219">
            <v>5.2999999999999999E-2</v>
          </cell>
          <cell r="L219" t="str">
            <v>*</v>
          </cell>
          <cell r="M219">
            <v>0.15079999999999999</v>
          </cell>
          <cell r="N219">
            <v>0.1376</v>
          </cell>
          <cell r="O219" t="str">
            <v>Jasper</v>
          </cell>
          <cell r="P219" t="str">
            <v>rural</v>
          </cell>
          <cell r="Q219" t="str">
            <v>Southwest</v>
          </cell>
          <cell r="R219">
            <v>2907460</v>
          </cell>
        </row>
        <row r="220">
          <cell r="A220" t="str">
            <v>FAIRVIEW ELEM.</v>
          </cell>
          <cell r="B220" t="str">
            <v>049142</v>
          </cell>
          <cell r="C220" t="str">
            <v>CARTHAGE R-IX</v>
          </cell>
          <cell r="D220">
            <v>402</v>
          </cell>
          <cell r="E220">
            <v>407</v>
          </cell>
          <cell r="F220">
            <v>0.66599999999999993</v>
          </cell>
          <cell r="G220">
            <v>0.39600000000000002</v>
          </cell>
          <cell r="H220" t="str">
            <v>*</v>
          </cell>
          <cell r="I220">
            <v>0.57700000000000007</v>
          </cell>
          <cell r="J220" t="str">
            <v>*</v>
          </cell>
          <cell r="K220">
            <v>0.02</v>
          </cell>
          <cell r="L220" t="str">
            <v>*</v>
          </cell>
          <cell r="M220">
            <v>0.51990000000000003</v>
          </cell>
          <cell r="N220">
            <v>0.10949999999999999</v>
          </cell>
          <cell r="O220" t="str">
            <v>Jasper</v>
          </cell>
          <cell r="P220" t="str">
            <v>rural</v>
          </cell>
          <cell r="Q220" t="str">
            <v>Southwest</v>
          </cell>
          <cell r="R220">
            <v>2907460</v>
          </cell>
        </row>
        <row r="221">
          <cell r="A221" t="str">
            <v>MARK TWAIN ELEM.</v>
          </cell>
          <cell r="B221" t="str">
            <v>049142</v>
          </cell>
          <cell r="C221" t="str">
            <v>CARTHAGE R-IX</v>
          </cell>
          <cell r="D221">
            <v>183</v>
          </cell>
          <cell r="E221">
            <v>182</v>
          </cell>
          <cell r="F221">
            <v>0.70900000000000007</v>
          </cell>
          <cell r="G221">
            <v>0.58499999999999996</v>
          </cell>
          <cell r="H221" t="str">
            <v>*</v>
          </cell>
          <cell r="I221">
            <v>0.35</v>
          </cell>
          <cell r="J221">
            <v>0.15</v>
          </cell>
          <cell r="K221">
            <v>4.4000000000000004E-2</v>
          </cell>
          <cell r="L221" t="str">
            <v>*</v>
          </cell>
          <cell r="M221">
            <v>0.25679999999999997</v>
          </cell>
          <cell r="N221">
            <v>0.13109999999999999</v>
          </cell>
          <cell r="O221" t="str">
            <v>Jasper</v>
          </cell>
          <cell r="P221" t="str">
            <v>rural</v>
          </cell>
          <cell r="Q221" t="str">
            <v>Southwest</v>
          </cell>
          <cell r="R221">
            <v>2907460</v>
          </cell>
        </row>
        <row r="222">
          <cell r="A222" t="str">
            <v>PLEASANT VALLEY ELEM.</v>
          </cell>
          <cell r="B222" t="str">
            <v>049142</v>
          </cell>
          <cell r="C222" t="str">
            <v>CARTHAGE R-IX</v>
          </cell>
          <cell r="D222">
            <v>80</v>
          </cell>
          <cell r="E222">
            <v>85</v>
          </cell>
          <cell r="F222">
            <v>0.36499999999999999</v>
          </cell>
          <cell r="G222">
            <v>0.88800000000000001</v>
          </cell>
          <cell r="H222" t="str">
            <v>*</v>
          </cell>
          <cell r="I222" t="str">
            <v>*</v>
          </cell>
          <cell r="J222" t="str">
            <v>*</v>
          </cell>
          <cell r="K222">
            <v>6.3E-2</v>
          </cell>
          <cell r="L222" t="str">
            <v>*</v>
          </cell>
          <cell r="M222" t="str">
            <v>*</v>
          </cell>
          <cell r="N222">
            <v>0.13750000000000001</v>
          </cell>
          <cell r="O222" t="str">
            <v>Jasper</v>
          </cell>
          <cell r="P222" t="str">
            <v>rural</v>
          </cell>
          <cell r="Q222" t="str">
            <v>Southwest</v>
          </cell>
          <cell r="R222">
            <v>2907460</v>
          </cell>
        </row>
        <row r="223">
          <cell r="A223" t="str">
            <v>EARLY CHILDHOOD AND PAT CENTER</v>
          </cell>
          <cell r="B223" t="str">
            <v>049142</v>
          </cell>
          <cell r="C223" t="str">
            <v>CARTHAGE R-IX</v>
          </cell>
          <cell r="D223" t="str">
            <v>*</v>
          </cell>
          <cell r="E223" t="str">
            <v>*</v>
          </cell>
          <cell r="F223" t="str">
            <v>*</v>
          </cell>
          <cell r="G223" t="str">
            <v>*</v>
          </cell>
          <cell r="H223" t="str">
            <v>*</v>
          </cell>
          <cell r="I223" t="str">
            <v>*</v>
          </cell>
          <cell r="J223" t="str">
            <v>*</v>
          </cell>
          <cell r="K223" t="str">
            <v>*</v>
          </cell>
          <cell r="L223" t="str">
            <v>*</v>
          </cell>
          <cell r="M223" t="str">
            <v>*</v>
          </cell>
          <cell r="N223" t="str">
            <v>*</v>
          </cell>
          <cell r="O223" t="str">
            <v>Jasper</v>
          </cell>
          <cell r="P223" t="str">
            <v>rural</v>
          </cell>
          <cell r="Q223" t="str">
            <v>Southwest</v>
          </cell>
          <cell r="R223">
            <v>2907460</v>
          </cell>
        </row>
        <row r="224">
          <cell r="A224" t="str">
            <v>CARUTHERSVILLE HIGH</v>
          </cell>
          <cell r="B224" t="str">
            <v>078012</v>
          </cell>
          <cell r="C224" t="str">
            <v>CARUTHERSVILLE 18</v>
          </cell>
          <cell r="D224">
            <v>265</v>
          </cell>
          <cell r="E224">
            <v>245.15</v>
          </cell>
          <cell r="F224">
            <v>1</v>
          </cell>
          <cell r="G224">
            <v>0.46399999999999997</v>
          </cell>
          <cell r="H224">
            <v>0.43</v>
          </cell>
          <cell r="I224">
            <v>4.2000000000000003E-2</v>
          </cell>
          <cell r="J224" t="str">
            <v>*</v>
          </cell>
          <cell r="K224">
            <v>0.06</v>
          </cell>
          <cell r="L224" t="str">
            <v>*</v>
          </cell>
          <cell r="M224" t="str">
            <v>*</v>
          </cell>
          <cell r="N224">
            <v>0.1283</v>
          </cell>
          <cell r="O224" t="str">
            <v>Pemiscot</v>
          </cell>
          <cell r="P224" t="str">
            <v>town</v>
          </cell>
          <cell r="Q224" t="str">
            <v>Bootheel</v>
          </cell>
          <cell r="R224">
            <v>2907470</v>
          </cell>
        </row>
        <row r="225">
          <cell r="A225" t="str">
            <v>CARUTHERSVILLE MIDDLE</v>
          </cell>
          <cell r="B225" t="str">
            <v>078012</v>
          </cell>
          <cell r="C225" t="str">
            <v>CARUTHERSVILLE 18</v>
          </cell>
          <cell r="D225">
            <v>209</v>
          </cell>
          <cell r="E225">
            <v>207</v>
          </cell>
          <cell r="F225">
            <v>0.995</v>
          </cell>
          <cell r="G225">
            <v>0.39700000000000002</v>
          </cell>
          <cell r="H225">
            <v>0.49299999999999999</v>
          </cell>
          <cell r="I225">
            <v>3.7999999999999999E-2</v>
          </cell>
          <cell r="J225" t="str">
            <v>*</v>
          </cell>
          <cell r="K225">
            <v>6.7000000000000004E-2</v>
          </cell>
          <cell r="L225" t="str">
            <v>*</v>
          </cell>
          <cell r="M225" t="str">
            <v>*</v>
          </cell>
          <cell r="N225">
            <v>5.74E-2</v>
          </cell>
          <cell r="O225" t="str">
            <v>Pemiscot</v>
          </cell>
          <cell r="P225" t="str">
            <v>town</v>
          </cell>
          <cell r="Q225" t="str">
            <v>Bootheel</v>
          </cell>
          <cell r="R225">
            <v>2907470</v>
          </cell>
        </row>
        <row r="226">
          <cell r="A226" t="str">
            <v>CARUTHERSVILLE ELEMENTARY</v>
          </cell>
          <cell r="B226" t="str">
            <v>078012</v>
          </cell>
          <cell r="C226" t="str">
            <v>CARUTHERSVILLE 18</v>
          </cell>
          <cell r="D226">
            <v>465</v>
          </cell>
          <cell r="E226">
            <v>454.5</v>
          </cell>
          <cell r="F226">
            <v>1</v>
          </cell>
          <cell r="G226">
            <v>0.38299999999999995</v>
          </cell>
          <cell r="H226">
            <v>0.47100000000000003</v>
          </cell>
          <cell r="I226">
            <v>3.9E-2</v>
          </cell>
          <cell r="J226" t="str">
            <v>*</v>
          </cell>
          <cell r="K226">
            <v>0.10300000000000001</v>
          </cell>
          <cell r="L226" t="str">
            <v>*</v>
          </cell>
          <cell r="M226">
            <v>1.29E-2</v>
          </cell>
          <cell r="N226">
            <v>6.2400000000000004E-2</v>
          </cell>
          <cell r="O226" t="str">
            <v>Pemiscot</v>
          </cell>
          <cell r="P226" t="str">
            <v>town</v>
          </cell>
          <cell r="Q226" t="str">
            <v>Bootheel</v>
          </cell>
          <cell r="R226">
            <v>2907470</v>
          </cell>
        </row>
        <row r="227">
          <cell r="A227" t="str">
            <v>CASSVILLE HIGH</v>
          </cell>
          <cell r="B227" t="str">
            <v>005123</v>
          </cell>
          <cell r="C227" t="str">
            <v>CASSVILLE R-IV</v>
          </cell>
          <cell r="D227">
            <v>596</v>
          </cell>
          <cell r="E227">
            <v>564.91</v>
          </cell>
          <cell r="F227">
            <v>0.40899999999999997</v>
          </cell>
          <cell r="G227">
            <v>0.87400000000000011</v>
          </cell>
          <cell r="H227" t="str">
            <v>*</v>
          </cell>
          <cell r="I227">
            <v>0.06</v>
          </cell>
          <cell r="J227">
            <v>8.389261744966443E-3</v>
          </cell>
          <cell r="K227">
            <v>5.2000000000000005E-2</v>
          </cell>
          <cell r="L227" t="str">
            <v>*</v>
          </cell>
          <cell r="M227">
            <v>1.34E-2</v>
          </cell>
          <cell r="N227">
            <v>9.2300000000000007E-2</v>
          </cell>
          <cell r="O227" t="str">
            <v>Barry</v>
          </cell>
          <cell r="P227" t="str">
            <v>rural</v>
          </cell>
          <cell r="Q227" t="str">
            <v>Southwest</v>
          </cell>
          <cell r="R227">
            <v>2908170</v>
          </cell>
        </row>
        <row r="228">
          <cell r="A228" t="str">
            <v>CASSVILLE MIDDLE</v>
          </cell>
          <cell r="B228" t="str">
            <v>005123</v>
          </cell>
          <cell r="C228" t="str">
            <v>CASSVILLE R-IV</v>
          </cell>
          <cell r="D228">
            <v>432</v>
          </cell>
          <cell r="E228">
            <v>428.36</v>
          </cell>
          <cell r="F228">
            <v>0.47200000000000003</v>
          </cell>
          <cell r="G228">
            <v>0.88700000000000001</v>
          </cell>
          <cell r="H228" t="str">
            <v>*</v>
          </cell>
          <cell r="I228">
            <v>4.9000000000000002E-2</v>
          </cell>
          <cell r="J228">
            <v>2.3148148148148147E-2</v>
          </cell>
          <cell r="K228">
            <v>3.5000000000000003E-2</v>
          </cell>
          <cell r="L228" t="str">
            <v>*</v>
          </cell>
          <cell r="M228">
            <v>2.7799999999999998E-2</v>
          </cell>
          <cell r="N228">
            <v>0.14119999999999999</v>
          </cell>
          <cell r="O228" t="str">
            <v>Barry</v>
          </cell>
          <cell r="P228" t="str">
            <v>rural</v>
          </cell>
          <cell r="Q228" t="str">
            <v>Southwest</v>
          </cell>
          <cell r="R228">
            <v>2908170</v>
          </cell>
        </row>
        <row r="229">
          <cell r="A229" t="str">
            <v>EUNICE THOMAS ELEM.</v>
          </cell>
          <cell r="B229" t="str">
            <v>005123</v>
          </cell>
          <cell r="C229" t="str">
            <v>CASSVILLE R-IV</v>
          </cell>
          <cell r="D229">
            <v>394</v>
          </cell>
          <cell r="E229">
            <v>376.1</v>
          </cell>
          <cell r="F229">
            <v>0.56899999999999995</v>
          </cell>
          <cell r="G229">
            <v>0.86299999999999999</v>
          </cell>
          <cell r="H229" t="str">
            <v>*</v>
          </cell>
          <cell r="I229">
            <v>4.5999999999999999E-2</v>
          </cell>
          <cell r="J229">
            <v>2.030456852791878E-2</v>
          </cell>
          <cell r="K229">
            <v>6.0999999999999999E-2</v>
          </cell>
          <cell r="L229" t="str">
            <v>*</v>
          </cell>
          <cell r="M229">
            <v>3.5499999999999997E-2</v>
          </cell>
          <cell r="N229">
            <v>0.1244</v>
          </cell>
          <cell r="O229" t="str">
            <v>Barry</v>
          </cell>
          <cell r="P229" t="str">
            <v>rural</v>
          </cell>
          <cell r="Q229" t="str">
            <v>Southwest</v>
          </cell>
          <cell r="R229">
            <v>2908170</v>
          </cell>
        </row>
        <row r="230">
          <cell r="A230" t="str">
            <v>CASSVILLE INTERMEDIATE</v>
          </cell>
          <cell r="B230" t="str">
            <v>005123</v>
          </cell>
          <cell r="C230" t="str">
            <v>CASSVILLE R-IV</v>
          </cell>
          <cell r="D230">
            <v>381</v>
          </cell>
          <cell r="E230">
            <v>371.1</v>
          </cell>
          <cell r="F230">
            <v>0.51</v>
          </cell>
          <cell r="G230">
            <v>0.89</v>
          </cell>
          <cell r="H230" t="str">
            <v>*</v>
          </cell>
          <cell r="I230">
            <v>5.7999999999999996E-2</v>
          </cell>
          <cell r="J230" t="str">
            <v>*</v>
          </cell>
          <cell r="K230">
            <v>3.1E-2</v>
          </cell>
          <cell r="L230" t="str">
            <v>*</v>
          </cell>
          <cell r="M230">
            <v>4.4600000000000001E-2</v>
          </cell>
          <cell r="N230">
            <v>0.13650000000000001</v>
          </cell>
          <cell r="O230" t="str">
            <v>Barry</v>
          </cell>
          <cell r="P230" t="str">
            <v>rural</v>
          </cell>
          <cell r="Q230" t="str">
            <v>Southwest</v>
          </cell>
          <cell r="R230">
            <v>2908170</v>
          </cell>
        </row>
        <row r="231">
          <cell r="A231" t="str">
            <v>CENTER ALTERNATIVE</v>
          </cell>
          <cell r="B231" t="str">
            <v>048080</v>
          </cell>
          <cell r="C231" t="str">
            <v>CENTER 58</v>
          </cell>
          <cell r="D231" t="str">
            <v>*</v>
          </cell>
          <cell r="E231" t="str">
            <v>*</v>
          </cell>
          <cell r="F231" t="str">
            <v>*</v>
          </cell>
          <cell r="G231" t="str">
            <v>*</v>
          </cell>
          <cell r="H231" t="str">
            <v>*</v>
          </cell>
          <cell r="I231" t="str">
            <v>*</v>
          </cell>
          <cell r="J231" t="str">
            <v>*</v>
          </cell>
          <cell r="K231" t="str">
            <v>*</v>
          </cell>
          <cell r="L231" t="str">
            <v>*</v>
          </cell>
          <cell r="M231" t="str">
            <v>*</v>
          </cell>
          <cell r="N231" t="str">
            <v>*</v>
          </cell>
          <cell r="O231" t="str">
            <v>Jackson</v>
          </cell>
          <cell r="P231" t="str">
            <v>suburban</v>
          </cell>
          <cell r="Q231" t="str">
            <v>Kansas City</v>
          </cell>
          <cell r="R231">
            <v>2908250</v>
          </cell>
        </row>
        <row r="232">
          <cell r="A232" t="str">
            <v>CENTER SR. HIGH</v>
          </cell>
          <cell r="B232" t="str">
            <v>048080</v>
          </cell>
          <cell r="C232" t="str">
            <v>CENTER 58</v>
          </cell>
          <cell r="D232">
            <v>730</v>
          </cell>
          <cell r="E232">
            <v>723.51</v>
          </cell>
          <cell r="F232">
            <v>0.49</v>
          </cell>
          <cell r="G232">
            <v>0.153</v>
          </cell>
          <cell r="H232">
            <v>0.64700000000000002</v>
          </cell>
          <cell r="I232">
            <v>0.111</v>
          </cell>
          <cell r="J232">
            <v>9.5890410958904115E-3</v>
          </cell>
          <cell r="K232">
            <v>7.4999999999999997E-2</v>
          </cell>
          <cell r="M232">
            <v>3.2899999999999999E-2</v>
          </cell>
          <cell r="N232">
            <v>0.1603</v>
          </cell>
          <cell r="O232" t="str">
            <v>Jackson</v>
          </cell>
          <cell r="P232" t="str">
            <v>suburban</v>
          </cell>
          <cell r="Q232" t="str">
            <v>Kansas City</v>
          </cell>
          <cell r="R232">
            <v>2908250</v>
          </cell>
        </row>
        <row r="233">
          <cell r="A233" t="str">
            <v>CENTER MIDDLE</v>
          </cell>
          <cell r="B233" t="str">
            <v>048080</v>
          </cell>
          <cell r="C233" t="str">
            <v>CENTER 58</v>
          </cell>
          <cell r="D233">
            <v>571</v>
          </cell>
          <cell r="E233">
            <v>579</v>
          </cell>
          <cell r="F233">
            <v>0.45899999999999996</v>
          </cell>
          <cell r="G233">
            <v>0.152</v>
          </cell>
          <cell r="H233">
            <v>0.63900000000000001</v>
          </cell>
          <cell r="I233">
            <v>0.11</v>
          </cell>
          <cell r="J233">
            <v>1.2259194395796848E-2</v>
          </cell>
          <cell r="K233">
            <v>7.9000000000000001E-2</v>
          </cell>
          <cell r="L233">
            <v>7.7408056042032325E-3</v>
          </cell>
          <cell r="M233">
            <v>3.3300000000000003E-2</v>
          </cell>
          <cell r="N233">
            <v>0.16109999999999999</v>
          </cell>
          <cell r="O233" t="str">
            <v>Jackson</v>
          </cell>
          <cell r="P233" t="str">
            <v>suburban</v>
          </cell>
          <cell r="Q233" t="str">
            <v>Kansas City</v>
          </cell>
          <cell r="R233">
            <v>2908250</v>
          </cell>
        </row>
        <row r="234">
          <cell r="A234" t="str">
            <v>BOONE ELEM.</v>
          </cell>
          <cell r="B234" t="str">
            <v>048080</v>
          </cell>
          <cell r="C234" t="str">
            <v>CENTER 58</v>
          </cell>
          <cell r="D234">
            <v>265</v>
          </cell>
          <cell r="E234">
            <v>272</v>
          </cell>
          <cell r="F234">
            <v>0.33500000000000002</v>
          </cell>
          <cell r="G234">
            <v>0.28300000000000003</v>
          </cell>
          <cell r="H234">
            <v>0.46799999999999997</v>
          </cell>
          <cell r="I234">
            <v>9.0999999999999998E-2</v>
          </cell>
          <cell r="J234" t="str">
            <v>*</v>
          </cell>
          <cell r="K234">
            <v>0.14699999999999999</v>
          </cell>
          <cell r="L234" t="str">
            <v>*</v>
          </cell>
          <cell r="M234">
            <v>7.9199999999999993E-2</v>
          </cell>
          <cell r="N234">
            <v>0.15090000000000001</v>
          </cell>
          <cell r="O234" t="str">
            <v>Jackson</v>
          </cell>
          <cell r="P234" t="str">
            <v>suburban</v>
          </cell>
          <cell r="Q234" t="str">
            <v>Kansas City</v>
          </cell>
          <cell r="R234">
            <v>2908250</v>
          </cell>
        </row>
        <row r="235">
          <cell r="A235" t="str">
            <v>CENTER ELEM.</v>
          </cell>
          <cell r="B235" t="str">
            <v>048080</v>
          </cell>
          <cell r="C235" t="str">
            <v>CENTER 58</v>
          </cell>
          <cell r="D235">
            <v>328</v>
          </cell>
          <cell r="E235">
            <v>333</v>
          </cell>
          <cell r="F235">
            <v>1</v>
          </cell>
          <cell r="G235">
            <v>9.0999999999999998E-2</v>
          </cell>
          <cell r="H235">
            <v>0.70400000000000007</v>
          </cell>
          <cell r="I235">
            <v>0.11</v>
          </cell>
          <cell r="J235" t="str">
            <v>*</v>
          </cell>
          <cell r="K235">
            <v>9.5000000000000001E-2</v>
          </cell>
          <cell r="L235" t="str">
            <v>*</v>
          </cell>
          <cell r="M235">
            <v>4.8799999999999996E-2</v>
          </cell>
          <cell r="N235">
            <v>0.1128</v>
          </cell>
          <cell r="O235" t="str">
            <v>Jackson</v>
          </cell>
          <cell r="P235" t="str">
            <v>suburban</v>
          </cell>
          <cell r="Q235" t="str">
            <v>Kansas City</v>
          </cell>
          <cell r="R235">
            <v>2908250</v>
          </cell>
        </row>
        <row r="236">
          <cell r="A236" t="str">
            <v>INDIAN CREEK ELEM.</v>
          </cell>
          <cell r="B236" t="str">
            <v>048080</v>
          </cell>
          <cell r="C236" t="str">
            <v>CENTER 58</v>
          </cell>
          <cell r="D236">
            <v>282</v>
          </cell>
          <cell r="E236">
            <v>289</v>
          </cell>
          <cell r="F236">
            <v>0.997</v>
          </cell>
          <cell r="G236">
            <v>0.10300000000000001</v>
          </cell>
          <cell r="H236">
            <v>0.68799999999999994</v>
          </cell>
          <cell r="I236">
            <v>0.14199999999999999</v>
          </cell>
          <cell r="J236" t="str">
            <v>*</v>
          </cell>
          <cell r="K236">
            <v>0.06</v>
          </cell>
          <cell r="L236" t="str">
            <v>*</v>
          </cell>
          <cell r="M236">
            <v>0.13119999999999998</v>
          </cell>
          <cell r="N236">
            <v>9.5700000000000007E-2</v>
          </cell>
          <cell r="O236" t="str">
            <v>Jackson</v>
          </cell>
          <cell r="P236" t="str">
            <v>suburban</v>
          </cell>
          <cell r="Q236" t="str">
            <v>Kansas City</v>
          </cell>
          <cell r="R236">
            <v>2908250</v>
          </cell>
        </row>
        <row r="237">
          <cell r="A237" t="str">
            <v>RED BRIDGE ELEM.</v>
          </cell>
          <cell r="B237" t="str">
            <v>048080</v>
          </cell>
          <cell r="C237" t="str">
            <v>CENTER 58</v>
          </cell>
          <cell r="D237">
            <v>234</v>
          </cell>
          <cell r="E237">
            <v>244</v>
          </cell>
          <cell r="F237">
            <v>0.29899999999999999</v>
          </cell>
          <cell r="G237">
            <v>0.33799999999999997</v>
          </cell>
          <cell r="H237">
            <v>0.42700000000000005</v>
          </cell>
          <cell r="I237">
            <v>0.10300000000000001</v>
          </cell>
          <cell r="J237">
            <v>2.9914529914529916E-2</v>
          </cell>
          <cell r="K237">
            <v>0.10300000000000001</v>
          </cell>
          <cell r="M237">
            <v>7.2599999999999998E-2</v>
          </cell>
          <cell r="N237">
            <v>9.8299999999999998E-2</v>
          </cell>
          <cell r="O237" t="str">
            <v>Jackson</v>
          </cell>
          <cell r="P237" t="str">
            <v>suburban</v>
          </cell>
          <cell r="Q237" t="str">
            <v>Kansas City</v>
          </cell>
          <cell r="R237">
            <v>2908250</v>
          </cell>
        </row>
        <row r="238">
          <cell r="A238" t="str">
            <v>YELLOW JACKET EARLY LEARNING</v>
          </cell>
          <cell r="B238" t="str">
            <v>048080</v>
          </cell>
          <cell r="C238" t="str">
            <v>CENTER 58</v>
          </cell>
          <cell r="D238" t="str">
            <v>*</v>
          </cell>
          <cell r="E238" t="str">
            <v>*</v>
          </cell>
          <cell r="F238" t="str">
            <v>*</v>
          </cell>
          <cell r="G238" t="str">
            <v>*</v>
          </cell>
          <cell r="H238" t="str">
            <v>*</v>
          </cell>
          <cell r="I238" t="str">
            <v>*</v>
          </cell>
          <cell r="J238" t="str">
            <v>*</v>
          </cell>
          <cell r="K238" t="str">
            <v>*</v>
          </cell>
          <cell r="L238" t="str">
            <v>*</v>
          </cell>
          <cell r="M238" t="str">
            <v>*</v>
          </cell>
          <cell r="N238" t="str">
            <v>*</v>
          </cell>
          <cell r="O238" t="str">
            <v>Jackson</v>
          </cell>
          <cell r="P238" t="str">
            <v>suburban</v>
          </cell>
          <cell r="Q238" t="str">
            <v>Kansas City</v>
          </cell>
          <cell r="R238">
            <v>2908250</v>
          </cell>
        </row>
        <row r="239">
          <cell r="A239" t="str">
            <v>CENTERVILLE ELEM.</v>
          </cell>
          <cell r="B239" t="str">
            <v>090075</v>
          </cell>
          <cell r="C239" t="str">
            <v>CENTERVILLE R-I</v>
          </cell>
          <cell r="D239">
            <v>48</v>
          </cell>
          <cell r="E239">
            <v>47</v>
          </cell>
          <cell r="F239">
            <v>0.95700000000000007</v>
          </cell>
          <cell r="G239">
            <v>1</v>
          </cell>
          <cell r="H239" t="str">
            <v>*</v>
          </cell>
          <cell r="I239" t="str">
            <v>*</v>
          </cell>
          <cell r="J239" t="str">
            <v>*</v>
          </cell>
          <cell r="K239" t="str">
            <v>*</v>
          </cell>
          <cell r="L239" t="str">
            <v>*</v>
          </cell>
          <cell r="M239" t="str">
            <v>*</v>
          </cell>
          <cell r="N239">
            <v>0.14580000000000001</v>
          </cell>
          <cell r="O239" t="str">
            <v>Reynolds</v>
          </cell>
          <cell r="P239" t="str">
            <v>rural</v>
          </cell>
          <cell r="Q239" t="str">
            <v>Ozarks</v>
          </cell>
          <cell r="R239">
            <v>2908340</v>
          </cell>
        </row>
        <row r="240">
          <cell r="A240" t="str">
            <v>CENTRAL HIGH</v>
          </cell>
          <cell r="B240" t="str">
            <v>094086</v>
          </cell>
          <cell r="C240" t="str">
            <v>CENTRAL R-III</v>
          </cell>
          <cell r="D240">
            <v>640</v>
          </cell>
          <cell r="E240">
            <v>618.79999999999995</v>
          </cell>
          <cell r="F240">
            <v>0.39799999999999996</v>
          </cell>
          <cell r="G240">
            <v>0.95</v>
          </cell>
          <cell r="H240">
            <v>2.5000000000000001E-2</v>
          </cell>
          <cell r="I240">
            <v>1.3000000000000001E-2</v>
          </cell>
          <cell r="J240">
            <v>2.4390243902439025E-2</v>
          </cell>
          <cell r="K240" t="str">
            <v>*</v>
          </cell>
          <cell r="L240" t="str">
            <v>*</v>
          </cell>
          <cell r="M240" t="str">
            <v>*</v>
          </cell>
          <cell r="N240">
            <v>0.1188</v>
          </cell>
          <cell r="O240" t="str">
            <v>St. Francois</v>
          </cell>
          <cell r="P240" t="str">
            <v>town</v>
          </cell>
          <cell r="Q240" t="str">
            <v>Bootheel</v>
          </cell>
          <cell r="R240">
            <v>2929170</v>
          </cell>
        </row>
        <row r="241">
          <cell r="A241" t="str">
            <v>CENTRAL MIDDLE</v>
          </cell>
          <cell r="B241" t="str">
            <v>094086</v>
          </cell>
          <cell r="C241" t="str">
            <v>CENTRAL R-III</v>
          </cell>
          <cell r="D241">
            <v>430</v>
          </cell>
          <cell r="E241">
            <v>426</v>
          </cell>
          <cell r="F241">
            <v>0.50900000000000001</v>
          </cell>
          <cell r="G241">
            <v>0.96</v>
          </cell>
          <cell r="H241">
            <v>2.1000000000000001E-2</v>
          </cell>
          <cell r="I241">
            <v>1.6E-2</v>
          </cell>
          <cell r="J241">
            <v>1.8062397372742199E-2</v>
          </cell>
          <cell r="K241" t="str">
            <v>*</v>
          </cell>
          <cell r="L241" t="str">
            <v>*</v>
          </cell>
          <cell r="M241" t="str">
            <v>*</v>
          </cell>
          <cell r="N241">
            <v>0.14649999999999999</v>
          </cell>
          <cell r="O241" t="str">
            <v>St. Francois</v>
          </cell>
          <cell r="P241" t="str">
            <v>town</v>
          </cell>
          <cell r="Q241" t="str">
            <v>Bootheel</v>
          </cell>
          <cell r="R241">
            <v>2929170</v>
          </cell>
        </row>
        <row r="242">
          <cell r="A242" t="str">
            <v>CENTRAL ELEM.</v>
          </cell>
          <cell r="B242" t="str">
            <v>094086</v>
          </cell>
          <cell r="C242" t="str">
            <v>CENTRAL R-III</v>
          </cell>
          <cell r="D242">
            <v>473</v>
          </cell>
          <cell r="E242">
            <v>472.31</v>
          </cell>
          <cell r="F242">
            <v>0.51</v>
          </cell>
          <cell r="G242">
            <v>0.95799999999999996</v>
          </cell>
          <cell r="H242">
            <v>1.4999999999999999E-2</v>
          </cell>
          <cell r="I242" t="str">
            <v>*</v>
          </cell>
          <cell r="J242" t="str">
            <v>*</v>
          </cell>
          <cell r="K242">
            <v>1.4999999999999999E-2</v>
          </cell>
          <cell r="L242" t="str">
            <v>*</v>
          </cell>
          <cell r="M242" t="str">
            <v>*</v>
          </cell>
          <cell r="N242">
            <v>7.6100000000000001E-2</v>
          </cell>
          <cell r="O242" t="str">
            <v>St. Francois</v>
          </cell>
          <cell r="P242" t="str">
            <v>town</v>
          </cell>
          <cell r="Q242" t="str">
            <v>Bootheel</v>
          </cell>
          <cell r="R242">
            <v>2929170</v>
          </cell>
        </row>
        <row r="243">
          <cell r="A243" t="str">
            <v>WEST ELEM.</v>
          </cell>
          <cell r="B243" t="str">
            <v>094086</v>
          </cell>
          <cell r="C243" t="str">
            <v>CENTRAL R-III</v>
          </cell>
          <cell r="D243">
            <v>439</v>
          </cell>
          <cell r="E243">
            <v>434.23</v>
          </cell>
          <cell r="F243">
            <v>0.51400000000000001</v>
          </cell>
          <cell r="G243">
            <v>0.96099999999999997</v>
          </cell>
          <cell r="H243">
            <v>1.6E-2</v>
          </cell>
          <cell r="I243">
            <v>1.3999999999999999E-2</v>
          </cell>
          <cell r="J243" t="str">
            <v>*</v>
          </cell>
          <cell r="K243" t="str">
            <v>*</v>
          </cell>
          <cell r="L243" t="str">
            <v>*</v>
          </cell>
          <cell r="M243" t="str">
            <v>*</v>
          </cell>
          <cell r="N243">
            <v>0.13900000000000001</v>
          </cell>
          <cell r="O243" t="str">
            <v>St. Francois</v>
          </cell>
          <cell r="P243" t="str">
            <v>town</v>
          </cell>
          <cell r="Q243" t="str">
            <v>Bootheel</v>
          </cell>
          <cell r="R243">
            <v>2929170</v>
          </cell>
        </row>
        <row r="244">
          <cell r="A244" t="str">
            <v>CENTRALIA HIGH</v>
          </cell>
          <cell r="B244" t="str">
            <v>010091</v>
          </cell>
          <cell r="C244" t="str">
            <v>CENTRALIA R-VI</v>
          </cell>
          <cell r="D244">
            <v>431</v>
          </cell>
          <cell r="E244">
            <v>412.96</v>
          </cell>
          <cell r="F244">
            <v>0.109</v>
          </cell>
          <cell r="G244">
            <v>0.93500000000000005</v>
          </cell>
          <cell r="H244" t="str">
            <v>*</v>
          </cell>
          <cell r="I244">
            <v>3.5000000000000003E-2</v>
          </cell>
          <cell r="J244" t="str">
            <v>*</v>
          </cell>
          <cell r="K244">
            <v>2.7999999999999997E-2</v>
          </cell>
          <cell r="L244" t="str">
            <v>*</v>
          </cell>
          <cell r="M244" t="str">
            <v>*</v>
          </cell>
          <cell r="N244">
            <v>9.74E-2</v>
          </cell>
          <cell r="O244" t="str">
            <v>Boone</v>
          </cell>
          <cell r="P244" t="str">
            <v>town</v>
          </cell>
          <cell r="Q244" t="str">
            <v>Central</v>
          </cell>
          <cell r="R244">
            <v>2908400</v>
          </cell>
        </row>
        <row r="245">
          <cell r="A245" t="str">
            <v>CHESTER BOREN MIDDLE</v>
          </cell>
          <cell r="B245" t="str">
            <v>010091</v>
          </cell>
          <cell r="C245" t="str">
            <v>CENTRALIA R-VI</v>
          </cell>
          <cell r="D245">
            <v>297</v>
          </cell>
          <cell r="E245">
            <v>291.25</v>
          </cell>
          <cell r="F245">
            <v>0.151</v>
          </cell>
          <cell r="G245">
            <v>0.93299999999999994</v>
          </cell>
          <cell r="H245" t="str">
            <v>*</v>
          </cell>
          <cell r="I245">
            <v>0.03</v>
          </cell>
          <cell r="J245" t="str">
            <v>*</v>
          </cell>
          <cell r="K245">
            <v>0.03</v>
          </cell>
          <cell r="L245" t="str">
            <v>*</v>
          </cell>
          <cell r="M245" t="str">
            <v>*</v>
          </cell>
          <cell r="N245">
            <v>9.4299999999999995E-2</v>
          </cell>
          <cell r="O245" t="str">
            <v>Boone</v>
          </cell>
          <cell r="P245" t="str">
            <v>town</v>
          </cell>
          <cell r="Q245" t="str">
            <v>Central</v>
          </cell>
          <cell r="R245">
            <v>2908400</v>
          </cell>
        </row>
        <row r="246">
          <cell r="A246" t="str">
            <v>CHANCE ELEM.</v>
          </cell>
          <cell r="B246" t="str">
            <v>010091</v>
          </cell>
          <cell r="C246" t="str">
            <v>CENTRALIA R-VI</v>
          </cell>
          <cell r="D246">
            <v>273</v>
          </cell>
          <cell r="E246">
            <v>273.82</v>
          </cell>
          <cell r="F246">
            <v>0.18600000000000003</v>
          </cell>
          <cell r="G246">
            <v>0.879</v>
          </cell>
          <cell r="H246" t="str">
            <v>*</v>
          </cell>
          <cell r="I246">
            <v>5.5E-2</v>
          </cell>
          <cell r="J246" t="str">
            <v>*</v>
          </cell>
          <cell r="K246">
            <v>4.8000000000000001E-2</v>
          </cell>
          <cell r="L246" t="str">
            <v>*</v>
          </cell>
          <cell r="M246" t="str">
            <v>*</v>
          </cell>
          <cell r="N246">
            <v>7.690000000000001E-2</v>
          </cell>
          <cell r="O246" t="str">
            <v>Boone</v>
          </cell>
          <cell r="P246" t="str">
            <v>town</v>
          </cell>
          <cell r="Q246" t="str">
            <v>Central</v>
          </cell>
          <cell r="R246">
            <v>2908400</v>
          </cell>
        </row>
        <row r="247">
          <cell r="A247" t="str">
            <v>CENTRALIA INTERMEDIATE</v>
          </cell>
          <cell r="B247" t="str">
            <v>010091</v>
          </cell>
          <cell r="C247" t="str">
            <v>CENTRALIA R-VI</v>
          </cell>
          <cell r="D247">
            <v>306</v>
          </cell>
          <cell r="E247">
            <v>302</v>
          </cell>
          <cell r="F247">
            <v>0.16899999999999998</v>
          </cell>
          <cell r="G247">
            <v>0.90799999999999992</v>
          </cell>
          <cell r="H247" t="str">
            <v>*</v>
          </cell>
          <cell r="I247">
            <v>0.02</v>
          </cell>
          <cell r="J247" t="str">
            <v>*</v>
          </cell>
          <cell r="K247">
            <v>5.2000000000000005E-2</v>
          </cell>
          <cell r="L247" t="str">
            <v>*</v>
          </cell>
          <cell r="M247" t="str">
            <v>*</v>
          </cell>
          <cell r="N247">
            <v>7.1900000000000006E-2</v>
          </cell>
          <cell r="O247" t="str">
            <v>Boone</v>
          </cell>
          <cell r="P247" t="str">
            <v>town</v>
          </cell>
          <cell r="Q247" t="str">
            <v>Central</v>
          </cell>
          <cell r="R247">
            <v>2908400</v>
          </cell>
        </row>
        <row r="248">
          <cell r="A248" t="str">
            <v>CHADWICK HIGH</v>
          </cell>
          <cell r="B248" t="str">
            <v>022088</v>
          </cell>
          <cell r="C248" t="str">
            <v>CHADWICK R-I</v>
          </cell>
          <cell r="D248">
            <v>123</v>
          </cell>
          <cell r="E248">
            <v>117</v>
          </cell>
          <cell r="F248">
            <v>0.376</v>
          </cell>
          <cell r="G248">
            <v>0.96700000000000008</v>
          </cell>
          <cell r="H248" t="str">
            <v>*</v>
          </cell>
          <cell r="I248" t="str">
            <v>*</v>
          </cell>
          <cell r="J248" t="str">
            <v>*</v>
          </cell>
          <cell r="K248" t="str">
            <v>*</v>
          </cell>
          <cell r="L248" t="str">
            <v>*</v>
          </cell>
          <cell r="M248" t="str">
            <v>*</v>
          </cell>
          <cell r="N248">
            <v>0.16260000000000002</v>
          </cell>
          <cell r="O248" t="str">
            <v>Christian</v>
          </cell>
          <cell r="P248" t="str">
            <v>rural</v>
          </cell>
          <cell r="Q248" t="str">
            <v>Southwest</v>
          </cell>
          <cell r="R248">
            <v>2908430</v>
          </cell>
        </row>
        <row r="249">
          <cell r="A249" t="str">
            <v>CHADWICK ELEMENTARY</v>
          </cell>
          <cell r="B249" t="str">
            <v>022088</v>
          </cell>
          <cell r="C249" t="str">
            <v>CHADWICK R-I</v>
          </cell>
          <cell r="D249">
            <v>130</v>
          </cell>
          <cell r="E249">
            <v>132</v>
          </cell>
          <cell r="F249">
            <v>0.51500000000000001</v>
          </cell>
          <cell r="G249">
            <v>0.98499999999999999</v>
          </cell>
          <cell r="H249" t="str">
            <v>*</v>
          </cell>
          <cell r="I249" t="str">
            <v>*</v>
          </cell>
          <cell r="J249" t="str">
            <v>*</v>
          </cell>
          <cell r="K249" t="str">
            <v>*</v>
          </cell>
          <cell r="L249" t="str">
            <v>*</v>
          </cell>
          <cell r="M249" t="str">
            <v>*</v>
          </cell>
          <cell r="N249">
            <v>0.23079999999999998</v>
          </cell>
          <cell r="O249" t="str">
            <v>Christian</v>
          </cell>
          <cell r="P249" t="str">
            <v>rural</v>
          </cell>
          <cell r="Q249" t="str">
            <v>Southwest</v>
          </cell>
          <cell r="R249">
            <v>2908430</v>
          </cell>
        </row>
        <row r="250">
          <cell r="A250" t="str">
            <v>CHAFFEE JR.-SR. HIGH</v>
          </cell>
          <cell r="B250" t="str">
            <v>100060</v>
          </cell>
          <cell r="C250" t="str">
            <v>CHAFFEE R-II</v>
          </cell>
          <cell r="D250">
            <v>317</v>
          </cell>
          <cell r="E250">
            <v>316</v>
          </cell>
          <cell r="F250">
            <v>0.45899999999999996</v>
          </cell>
          <cell r="G250">
            <v>0.93400000000000005</v>
          </cell>
          <cell r="H250">
            <v>4.0999999999999995E-2</v>
          </cell>
          <cell r="I250">
            <v>1.9E-2</v>
          </cell>
          <cell r="J250" t="str">
            <v>*</v>
          </cell>
          <cell r="K250" t="str">
            <v>*</v>
          </cell>
          <cell r="L250" t="str">
            <v>*</v>
          </cell>
          <cell r="M250" t="str">
            <v>*</v>
          </cell>
          <cell r="N250">
            <v>0.12300000000000001</v>
          </cell>
          <cell r="O250" t="str">
            <v>Scott</v>
          </cell>
          <cell r="P250" t="str">
            <v>town</v>
          </cell>
          <cell r="Q250" t="str">
            <v>Bootheel</v>
          </cell>
          <cell r="R250">
            <v>2908460</v>
          </cell>
        </row>
        <row r="251">
          <cell r="A251" t="str">
            <v>CHAFFEE ELEM.</v>
          </cell>
          <cell r="B251" t="str">
            <v>100060</v>
          </cell>
          <cell r="C251" t="str">
            <v>CHAFFEE R-II</v>
          </cell>
          <cell r="D251">
            <v>292</v>
          </cell>
          <cell r="E251">
            <v>288</v>
          </cell>
          <cell r="F251">
            <v>1</v>
          </cell>
          <cell r="G251">
            <v>0.96599999999999997</v>
          </cell>
          <cell r="H251">
            <v>2.4E-2</v>
          </cell>
          <cell r="I251" t="str">
            <v>*</v>
          </cell>
          <cell r="J251" t="str">
            <v>*</v>
          </cell>
          <cell r="K251" t="str">
            <v>*</v>
          </cell>
          <cell r="L251" t="str">
            <v>*</v>
          </cell>
          <cell r="M251" t="str">
            <v>*</v>
          </cell>
          <cell r="N251">
            <v>0.161</v>
          </cell>
          <cell r="O251" t="str">
            <v>Scott</v>
          </cell>
          <cell r="P251" t="str">
            <v>town</v>
          </cell>
          <cell r="Q251" t="str">
            <v>Bootheel</v>
          </cell>
          <cell r="R251">
            <v>2908460</v>
          </cell>
        </row>
        <row r="252">
          <cell r="A252" t="str">
            <v>CHARLESTON HIGH</v>
          </cell>
          <cell r="B252" t="str">
            <v>067061</v>
          </cell>
          <cell r="C252" t="str">
            <v>CHARLESTON R-I</v>
          </cell>
          <cell r="D252">
            <v>260</v>
          </cell>
          <cell r="E252">
            <v>251.13</v>
          </cell>
          <cell r="F252">
            <v>0.94</v>
          </cell>
          <cell r="G252">
            <v>0.33500000000000002</v>
          </cell>
          <cell r="H252">
            <v>0.61199999999999999</v>
          </cell>
          <cell r="I252" t="str">
            <v>*</v>
          </cell>
          <cell r="J252" t="str">
            <v>*</v>
          </cell>
          <cell r="K252">
            <v>4.2000000000000003E-2</v>
          </cell>
          <cell r="L252" t="str">
            <v>*</v>
          </cell>
          <cell r="M252" t="str">
            <v>*</v>
          </cell>
          <cell r="N252">
            <v>8.0799999999999997E-2</v>
          </cell>
          <cell r="O252" t="str">
            <v>Mississippi</v>
          </cell>
          <cell r="P252" t="str">
            <v>town</v>
          </cell>
          <cell r="Q252" t="str">
            <v>Bootheel</v>
          </cell>
          <cell r="R252">
            <v>2908670</v>
          </cell>
        </row>
        <row r="253">
          <cell r="A253" t="str">
            <v>CHARLESTON MIDDLE</v>
          </cell>
          <cell r="B253" t="str">
            <v>067061</v>
          </cell>
          <cell r="C253" t="str">
            <v>CHARLESTON R-I</v>
          </cell>
          <cell r="D253">
            <v>168</v>
          </cell>
          <cell r="E253">
            <v>165</v>
          </cell>
          <cell r="F253">
            <v>0.86699999999999999</v>
          </cell>
          <cell r="G253">
            <v>0.27399999999999997</v>
          </cell>
          <cell r="H253">
            <v>0.64300000000000002</v>
          </cell>
          <cell r="I253">
            <v>3.6000000000000004E-2</v>
          </cell>
          <cell r="J253" t="str">
            <v>*</v>
          </cell>
          <cell r="K253">
            <v>4.8000000000000001E-2</v>
          </cell>
          <cell r="L253" t="str">
            <v>*</v>
          </cell>
          <cell r="M253" t="str">
            <v>*</v>
          </cell>
          <cell r="N253">
            <v>8.3299999999999999E-2</v>
          </cell>
          <cell r="O253" t="str">
            <v>Mississippi</v>
          </cell>
          <cell r="P253" t="str">
            <v>town</v>
          </cell>
          <cell r="Q253" t="str">
            <v>Bootheel</v>
          </cell>
          <cell r="R253">
            <v>2908670</v>
          </cell>
        </row>
        <row r="254">
          <cell r="A254" t="str">
            <v>WARREN E. HEARNES ELEM.</v>
          </cell>
          <cell r="B254" t="str">
            <v>067061</v>
          </cell>
          <cell r="C254" t="str">
            <v>CHARLESTON R-I</v>
          </cell>
          <cell r="D254">
            <v>335</v>
          </cell>
          <cell r="E254">
            <v>328.02</v>
          </cell>
          <cell r="F254">
            <v>0.97299999999999998</v>
          </cell>
          <cell r="G254">
            <v>0.31</v>
          </cell>
          <cell r="H254">
            <v>0.624</v>
          </cell>
          <cell r="I254">
            <v>1.8000000000000002E-2</v>
          </cell>
          <cell r="J254" t="str">
            <v>*</v>
          </cell>
          <cell r="K254">
            <v>4.8000000000000001E-2</v>
          </cell>
          <cell r="L254" t="str">
            <v>*</v>
          </cell>
          <cell r="M254" t="str">
            <v>*</v>
          </cell>
          <cell r="N254">
            <v>0.1075</v>
          </cell>
          <cell r="O254" t="str">
            <v>Mississippi</v>
          </cell>
          <cell r="P254" t="str">
            <v>town</v>
          </cell>
          <cell r="Q254" t="str">
            <v>Bootheel</v>
          </cell>
          <cell r="R254">
            <v>2908670</v>
          </cell>
        </row>
        <row r="255">
          <cell r="A255" t="str">
            <v>CHILHOWEE HIGH</v>
          </cell>
          <cell r="B255" t="str">
            <v>051153</v>
          </cell>
          <cell r="C255" t="str">
            <v>CHILHOWEE R-IV</v>
          </cell>
          <cell r="D255">
            <v>87</v>
          </cell>
          <cell r="E255">
            <v>82</v>
          </cell>
          <cell r="F255">
            <v>0.45100000000000001</v>
          </cell>
          <cell r="G255">
            <v>0.96599999999999997</v>
          </cell>
          <cell r="H255" t="str">
            <v>*</v>
          </cell>
          <cell r="I255" t="str">
            <v>*</v>
          </cell>
          <cell r="J255" t="str">
            <v>*</v>
          </cell>
          <cell r="K255" t="str">
            <v>*</v>
          </cell>
          <cell r="L255" t="str">
            <v>*</v>
          </cell>
          <cell r="M255" t="str">
            <v>*</v>
          </cell>
          <cell r="N255">
            <v>0.10339999999999999</v>
          </cell>
          <cell r="O255" t="str">
            <v>Johnson</v>
          </cell>
          <cell r="P255" t="str">
            <v>town</v>
          </cell>
          <cell r="Q255" t="str">
            <v>Western Plains</v>
          </cell>
          <cell r="R255">
            <v>2908730</v>
          </cell>
        </row>
        <row r="256">
          <cell r="A256" t="str">
            <v>CHILHOWEE ELEM.</v>
          </cell>
          <cell r="B256" t="str">
            <v>051153</v>
          </cell>
          <cell r="C256" t="str">
            <v>CHILHOWEE R-IV</v>
          </cell>
          <cell r="D256">
            <v>71</v>
          </cell>
          <cell r="E256">
            <v>69</v>
          </cell>
          <cell r="F256">
            <v>0.49299999999999999</v>
          </cell>
          <cell r="G256">
            <v>0.8590000000000001</v>
          </cell>
          <cell r="H256" t="str">
            <v>*</v>
          </cell>
          <cell r="I256" t="str">
            <v>*</v>
          </cell>
          <cell r="J256" t="str">
            <v>*</v>
          </cell>
          <cell r="K256">
            <v>0.127</v>
          </cell>
          <cell r="L256" t="str">
            <v>*</v>
          </cell>
          <cell r="M256" t="str">
            <v>*</v>
          </cell>
          <cell r="N256">
            <v>0.16899999999999998</v>
          </cell>
          <cell r="O256" t="str">
            <v>Johnson</v>
          </cell>
          <cell r="P256" t="str">
            <v>town</v>
          </cell>
          <cell r="Q256" t="str">
            <v>Western Plains</v>
          </cell>
          <cell r="R256">
            <v>2908730</v>
          </cell>
        </row>
        <row r="257">
          <cell r="A257" t="str">
            <v>CHILLICOTHE HIGH</v>
          </cell>
          <cell r="B257" t="str">
            <v>059117</v>
          </cell>
          <cell r="C257" t="str">
            <v>CHILLICOTHE R-II</v>
          </cell>
          <cell r="D257">
            <v>620</v>
          </cell>
          <cell r="E257">
            <v>594.65</v>
          </cell>
          <cell r="F257">
            <v>0.34100000000000003</v>
          </cell>
          <cell r="G257">
            <v>0.89</v>
          </cell>
          <cell r="H257">
            <v>1.8000000000000002E-2</v>
          </cell>
          <cell r="I257">
            <v>4.7E-2</v>
          </cell>
          <cell r="J257" t="str">
            <v>*</v>
          </cell>
          <cell r="K257">
            <v>3.7000000000000005E-2</v>
          </cell>
          <cell r="L257" t="str">
            <v>*</v>
          </cell>
          <cell r="M257" t="str">
            <v>*</v>
          </cell>
          <cell r="N257">
            <v>9.5199999999999993E-2</v>
          </cell>
          <cell r="O257" t="str">
            <v>Livingston</v>
          </cell>
          <cell r="P257" t="str">
            <v>town</v>
          </cell>
          <cell r="Q257" t="str">
            <v>Northwest</v>
          </cell>
          <cell r="R257">
            <v>2908760</v>
          </cell>
        </row>
        <row r="258">
          <cell r="A258" t="str">
            <v>GRAND RIVER TECHNICAL SCH.</v>
          </cell>
          <cell r="B258" t="str">
            <v>059117</v>
          </cell>
          <cell r="C258" t="str">
            <v>CHILLICOTHE R-II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*</v>
          </cell>
          <cell r="I258" t="str">
            <v>*</v>
          </cell>
          <cell r="J258" t="str">
            <v>*</v>
          </cell>
          <cell r="K258" t="str">
            <v>*</v>
          </cell>
          <cell r="L258" t="str">
            <v>*</v>
          </cell>
          <cell r="M258" t="str">
            <v>*</v>
          </cell>
          <cell r="N258" t="str">
            <v>*</v>
          </cell>
          <cell r="O258" t="str">
            <v>Livingston</v>
          </cell>
          <cell r="P258" t="str">
            <v>town</v>
          </cell>
          <cell r="Q258" t="str">
            <v>Northwest</v>
          </cell>
          <cell r="R258">
            <v>2908760</v>
          </cell>
        </row>
        <row r="259">
          <cell r="A259" t="str">
            <v>CHILLICOTHE MIDDLE</v>
          </cell>
          <cell r="B259" t="str">
            <v>059117</v>
          </cell>
          <cell r="C259" t="str">
            <v>CHILLICOTHE R-II</v>
          </cell>
          <cell r="D259">
            <v>376</v>
          </cell>
          <cell r="E259">
            <v>371.01</v>
          </cell>
          <cell r="F259">
            <v>0.45200000000000001</v>
          </cell>
          <cell r="G259">
            <v>0.85599999999999998</v>
          </cell>
          <cell r="H259">
            <v>2.4E-2</v>
          </cell>
          <cell r="I259">
            <v>4.4999999999999998E-2</v>
          </cell>
          <cell r="J259" t="str">
            <v>*</v>
          </cell>
          <cell r="K259">
            <v>6.4000000000000001E-2</v>
          </cell>
          <cell r="L259" t="str">
            <v>*</v>
          </cell>
          <cell r="M259" t="str">
            <v>*</v>
          </cell>
          <cell r="N259">
            <v>0.17550000000000002</v>
          </cell>
          <cell r="O259" t="str">
            <v>Livingston</v>
          </cell>
          <cell r="P259" t="str">
            <v>town</v>
          </cell>
          <cell r="Q259" t="str">
            <v>Northwest</v>
          </cell>
          <cell r="R259">
            <v>2908760</v>
          </cell>
        </row>
        <row r="260">
          <cell r="A260" t="str">
            <v>DEWEY ELEMENTARY</v>
          </cell>
          <cell r="B260" t="str">
            <v>059117</v>
          </cell>
          <cell r="C260" t="str">
            <v>CHILLICOTHE R-II</v>
          </cell>
          <cell r="D260">
            <v>245</v>
          </cell>
          <cell r="E260">
            <v>241.54</v>
          </cell>
          <cell r="F260">
            <v>0.46399999999999997</v>
          </cell>
          <cell r="G260">
            <v>0.88200000000000001</v>
          </cell>
          <cell r="H260" t="str">
            <v>*</v>
          </cell>
          <cell r="I260">
            <v>3.7000000000000005E-2</v>
          </cell>
          <cell r="J260" t="str">
            <v>*</v>
          </cell>
          <cell r="K260">
            <v>4.9000000000000002E-2</v>
          </cell>
          <cell r="L260" t="str">
            <v>*</v>
          </cell>
          <cell r="M260" t="str">
            <v>*</v>
          </cell>
          <cell r="N260">
            <v>0.17550000000000002</v>
          </cell>
          <cell r="O260" t="str">
            <v>Livingston</v>
          </cell>
          <cell r="P260" t="str">
            <v>town</v>
          </cell>
          <cell r="Q260" t="str">
            <v>Northwest</v>
          </cell>
          <cell r="R260">
            <v>2908760</v>
          </cell>
        </row>
        <row r="261">
          <cell r="A261" t="str">
            <v>CHILLICOTHE ELEM</v>
          </cell>
          <cell r="B261" t="str">
            <v>059117</v>
          </cell>
          <cell r="C261" t="str">
            <v>CHILLICOTHE R-II</v>
          </cell>
          <cell r="D261">
            <v>246</v>
          </cell>
          <cell r="E261">
            <v>248</v>
          </cell>
          <cell r="F261">
            <v>0.51600000000000001</v>
          </cell>
          <cell r="G261">
            <v>0.91500000000000004</v>
          </cell>
          <cell r="H261">
            <v>0.02</v>
          </cell>
          <cell r="I261">
            <v>3.3000000000000002E-2</v>
          </cell>
          <cell r="J261" t="str">
            <v>*</v>
          </cell>
          <cell r="K261">
            <v>0.02</v>
          </cell>
          <cell r="L261" t="str">
            <v>*</v>
          </cell>
          <cell r="M261" t="str">
            <v>*</v>
          </cell>
          <cell r="N261">
            <v>0.13819999999999999</v>
          </cell>
          <cell r="O261" t="str">
            <v>Livingston</v>
          </cell>
          <cell r="P261" t="str">
            <v>town</v>
          </cell>
          <cell r="Q261" t="str">
            <v>Northwest</v>
          </cell>
          <cell r="R261">
            <v>2908760</v>
          </cell>
        </row>
        <row r="262">
          <cell r="A262" t="str">
            <v>FIELD ELEM.</v>
          </cell>
          <cell r="B262" t="str">
            <v>059117</v>
          </cell>
          <cell r="C262" t="str">
            <v>CHILLICOTHE R-II</v>
          </cell>
          <cell r="D262">
            <v>252</v>
          </cell>
          <cell r="E262">
            <v>252</v>
          </cell>
          <cell r="F262">
            <v>0.51700000000000002</v>
          </cell>
          <cell r="G262">
            <v>0.84900000000000009</v>
          </cell>
          <cell r="H262">
            <v>3.2000000000000001E-2</v>
          </cell>
          <cell r="I262">
            <v>0.02</v>
          </cell>
          <cell r="J262" t="str">
            <v>*</v>
          </cell>
          <cell r="K262">
            <v>8.6999999999999994E-2</v>
          </cell>
          <cell r="L262" t="str">
            <v>*</v>
          </cell>
          <cell r="M262" t="str">
            <v>*</v>
          </cell>
          <cell r="N262">
            <v>0.17460000000000001</v>
          </cell>
          <cell r="O262" t="str">
            <v>Livingston</v>
          </cell>
          <cell r="P262" t="str">
            <v>town</v>
          </cell>
          <cell r="Q262" t="str">
            <v>Northwest</v>
          </cell>
          <cell r="R262">
            <v>2908760</v>
          </cell>
        </row>
        <row r="263">
          <cell r="A263" t="str">
            <v>MIDDLE SCHOOL CAMPUS</v>
          </cell>
          <cell r="B263" t="str">
            <v>048928</v>
          </cell>
          <cell r="C263" t="str">
            <v>CITIZENS OF THE WORLD CHARTER</v>
          </cell>
          <cell r="D263">
            <v>115</v>
          </cell>
          <cell r="E263">
            <v>105</v>
          </cell>
          <cell r="F263">
            <v>0.14300000000000002</v>
          </cell>
          <cell r="G263">
            <v>0.30399999999999999</v>
          </cell>
          <cell r="H263">
            <v>0.38299999999999995</v>
          </cell>
          <cell r="I263">
            <v>0.2</v>
          </cell>
          <cell r="J263" t="str">
            <v>*</v>
          </cell>
          <cell r="K263">
            <v>0.10400000000000001</v>
          </cell>
          <cell r="L263" t="str">
            <v>*</v>
          </cell>
          <cell r="M263" t="str">
            <v>*</v>
          </cell>
          <cell r="N263">
            <v>0.13039999999999999</v>
          </cell>
          <cell r="O263" t="str">
            <v>Jackson</v>
          </cell>
          <cell r="P263" t="str">
            <v>urban</v>
          </cell>
          <cell r="Q263" t="str">
            <v>Kansas City</v>
          </cell>
          <cell r="R263">
            <v>2900612</v>
          </cell>
        </row>
        <row r="264">
          <cell r="A264" t="str">
            <v>PRIMARY GRADES CAMPUS</v>
          </cell>
          <cell r="B264" t="str">
            <v>048928</v>
          </cell>
          <cell r="C264" t="str">
            <v>CITIZENS OF THE WORLD CHARTER</v>
          </cell>
          <cell r="D264">
            <v>402</v>
          </cell>
          <cell r="E264">
            <v>406</v>
          </cell>
          <cell r="F264">
            <v>0.34200000000000003</v>
          </cell>
          <cell r="G264">
            <v>0.34600000000000003</v>
          </cell>
          <cell r="H264">
            <v>0.38799999999999996</v>
          </cell>
          <cell r="I264">
            <v>0.14400000000000002</v>
          </cell>
          <cell r="J264" t="str">
            <v>*</v>
          </cell>
          <cell r="K264">
            <v>0.11199999999999999</v>
          </cell>
          <cell r="L264" t="str">
            <v>*</v>
          </cell>
          <cell r="M264">
            <v>2.2400000000000003E-2</v>
          </cell>
          <cell r="N264">
            <v>0.14180000000000001</v>
          </cell>
          <cell r="O264" t="str">
            <v>Jackson</v>
          </cell>
          <cell r="P264" t="str">
            <v>urban</v>
          </cell>
          <cell r="Q264" t="str">
            <v>Kansas City</v>
          </cell>
          <cell r="R264">
            <v>2900612</v>
          </cell>
        </row>
        <row r="265">
          <cell r="A265" t="str">
            <v>CITY GARDEN MONTESSORI SCHOOL</v>
          </cell>
          <cell r="B265" t="str">
            <v>115911</v>
          </cell>
          <cell r="C265" t="str">
            <v>CITY GARDEN MONTESSORI</v>
          </cell>
          <cell r="D265">
            <v>78</v>
          </cell>
          <cell r="E265">
            <v>79</v>
          </cell>
          <cell r="F265">
            <v>0.316</v>
          </cell>
          <cell r="G265">
            <v>0.42299999999999999</v>
          </cell>
          <cell r="H265">
            <v>0.44900000000000001</v>
          </cell>
          <cell r="I265" t="str">
            <v>*</v>
          </cell>
          <cell r="J265" t="str">
            <v>*</v>
          </cell>
          <cell r="K265">
            <v>0.09</v>
          </cell>
          <cell r="L265" t="str">
            <v>*</v>
          </cell>
          <cell r="M265" t="str">
            <v>*</v>
          </cell>
          <cell r="N265" t="str">
            <v>*</v>
          </cell>
          <cell r="O265" t="str">
            <v>St. Louis City</v>
          </cell>
          <cell r="P265" t="str">
            <v>urban</v>
          </cell>
          <cell r="Q265" t="str">
            <v>St. Louis</v>
          </cell>
          <cell r="R265">
            <v>2900585</v>
          </cell>
        </row>
        <row r="266">
          <cell r="A266" t="str">
            <v>4209 FOLSOM</v>
          </cell>
          <cell r="B266" t="str">
            <v>115911</v>
          </cell>
          <cell r="C266" t="str">
            <v>CITY GARDEN MONTESSORI</v>
          </cell>
          <cell r="D266">
            <v>201</v>
          </cell>
          <cell r="E266">
            <v>200</v>
          </cell>
          <cell r="F266">
            <v>0.37</v>
          </cell>
          <cell r="G266">
            <v>0.45799999999999996</v>
          </cell>
          <cell r="H266">
            <v>0.502</v>
          </cell>
          <cell r="I266" t="str">
            <v>*</v>
          </cell>
          <cell r="J266" t="str">
            <v>*</v>
          </cell>
          <cell r="K266" t="str">
            <v>*</v>
          </cell>
          <cell r="L266" t="str">
            <v>*</v>
          </cell>
          <cell r="M266" t="str">
            <v>*</v>
          </cell>
          <cell r="N266">
            <v>0.1045</v>
          </cell>
          <cell r="O266" t="str">
            <v>St. Louis City</v>
          </cell>
          <cell r="P266" t="str">
            <v>urban</v>
          </cell>
          <cell r="Q266" t="str">
            <v>St. Louis</v>
          </cell>
          <cell r="R266">
            <v>2900585</v>
          </cell>
        </row>
        <row r="267">
          <cell r="A267" t="str">
            <v>CLARK CO. HIGH</v>
          </cell>
          <cell r="B267" t="str">
            <v>023101</v>
          </cell>
          <cell r="C267" t="str">
            <v>CLARK CO. R-I</v>
          </cell>
          <cell r="D267">
            <v>318</v>
          </cell>
          <cell r="E267">
            <v>299.5</v>
          </cell>
          <cell r="F267">
            <v>0.434</v>
          </cell>
          <cell r="G267">
            <v>0.96900000000000008</v>
          </cell>
          <cell r="H267" t="str">
            <v>*</v>
          </cell>
          <cell r="I267" t="str">
            <v>*</v>
          </cell>
          <cell r="J267" t="str">
            <v>*</v>
          </cell>
          <cell r="K267" t="str">
            <v>*</v>
          </cell>
          <cell r="L267" t="str">
            <v>*</v>
          </cell>
          <cell r="M267" t="str">
            <v>*</v>
          </cell>
          <cell r="N267">
            <v>0.15090000000000001</v>
          </cell>
          <cell r="O267" t="str">
            <v>Clark</v>
          </cell>
          <cell r="P267" t="str">
            <v>rural</v>
          </cell>
          <cell r="Q267" t="str">
            <v>Northeast</v>
          </cell>
          <cell r="R267">
            <v>2916380</v>
          </cell>
        </row>
        <row r="268">
          <cell r="A268" t="str">
            <v>CLARK CO. MIDDLE</v>
          </cell>
          <cell r="B268" t="str">
            <v>023101</v>
          </cell>
          <cell r="C268" t="str">
            <v>CLARK CO. R-I</v>
          </cell>
          <cell r="D268">
            <v>257</v>
          </cell>
          <cell r="E268">
            <v>256</v>
          </cell>
          <cell r="F268">
            <v>0.50800000000000001</v>
          </cell>
          <cell r="G268">
            <v>0.96099999999999997</v>
          </cell>
          <cell r="H268" t="str">
            <v>*</v>
          </cell>
          <cell r="I268" t="str">
            <v>*</v>
          </cell>
          <cell r="J268" t="str">
            <v>*</v>
          </cell>
          <cell r="K268" t="str">
            <v>*</v>
          </cell>
          <cell r="L268" t="str">
            <v>*</v>
          </cell>
          <cell r="M268" t="str">
            <v>*</v>
          </cell>
          <cell r="N268">
            <v>0.1673</v>
          </cell>
          <cell r="O268" t="str">
            <v>Clark</v>
          </cell>
          <cell r="P268" t="str">
            <v>rural</v>
          </cell>
          <cell r="Q268" t="str">
            <v>Northeast</v>
          </cell>
          <cell r="R268">
            <v>2916380</v>
          </cell>
        </row>
        <row r="269">
          <cell r="A269" t="str">
            <v>BLACK HAWK ELEM.</v>
          </cell>
          <cell r="B269" t="str">
            <v>023101</v>
          </cell>
          <cell r="C269" t="str">
            <v>CLARK CO. R-I</v>
          </cell>
          <cell r="D269">
            <v>371</v>
          </cell>
          <cell r="E269">
            <v>371</v>
          </cell>
          <cell r="F269">
            <v>0.55299999999999994</v>
          </cell>
          <cell r="G269">
            <v>0.95400000000000007</v>
          </cell>
          <cell r="H269" t="str">
            <v>*</v>
          </cell>
          <cell r="I269" t="str">
            <v>*</v>
          </cell>
          <cell r="J269" t="str">
            <v>*</v>
          </cell>
          <cell r="K269">
            <v>2.7000000000000003E-2</v>
          </cell>
          <cell r="L269" t="str">
            <v>*</v>
          </cell>
          <cell r="M269" t="str">
            <v>*</v>
          </cell>
          <cell r="N269">
            <v>0.1968</v>
          </cell>
          <cell r="O269" t="str">
            <v>Clark</v>
          </cell>
          <cell r="P269" t="str">
            <v>rural</v>
          </cell>
          <cell r="Q269" t="str">
            <v>Northeast</v>
          </cell>
          <cell r="R269">
            <v>2916380</v>
          </cell>
        </row>
        <row r="270">
          <cell r="A270" t="str">
            <v>RUNNING FOX ELEM.</v>
          </cell>
          <cell r="B270" t="str">
            <v>023101</v>
          </cell>
          <cell r="C270" t="str">
            <v>CLARK CO. R-I</v>
          </cell>
          <cell r="D270">
            <v>88</v>
          </cell>
          <cell r="E270">
            <v>89</v>
          </cell>
          <cell r="F270">
            <v>0.47200000000000003</v>
          </cell>
          <cell r="G270">
            <v>0.96599999999999997</v>
          </cell>
          <cell r="H270" t="str">
            <v>*</v>
          </cell>
          <cell r="I270" t="str">
            <v>*</v>
          </cell>
          <cell r="J270" t="str">
            <v>*</v>
          </cell>
          <cell r="K270" t="str">
            <v>*</v>
          </cell>
          <cell r="L270" t="str">
            <v>*</v>
          </cell>
          <cell r="M270" t="str">
            <v>*</v>
          </cell>
          <cell r="N270">
            <v>0.1477</v>
          </cell>
          <cell r="O270" t="str">
            <v>Clark</v>
          </cell>
          <cell r="P270" t="str">
            <v>rural</v>
          </cell>
          <cell r="Q270" t="str">
            <v>Northeast</v>
          </cell>
          <cell r="R270">
            <v>2916380</v>
          </cell>
        </row>
        <row r="271">
          <cell r="A271" t="str">
            <v>EARLY CHILDHOOD CENTER</v>
          </cell>
          <cell r="B271" t="str">
            <v>023101</v>
          </cell>
          <cell r="C271" t="str">
            <v>CLARK CO. R-I</v>
          </cell>
          <cell r="D271" t="str">
            <v>*</v>
          </cell>
          <cell r="E271" t="str">
            <v>*</v>
          </cell>
          <cell r="F271" t="str">
            <v>*</v>
          </cell>
          <cell r="G271" t="str">
            <v>*</v>
          </cell>
          <cell r="H271" t="str">
            <v>*</v>
          </cell>
          <cell r="I271" t="str">
            <v>*</v>
          </cell>
          <cell r="J271" t="str">
            <v>*</v>
          </cell>
          <cell r="K271" t="str">
            <v>*</v>
          </cell>
          <cell r="L271" t="str">
            <v>*</v>
          </cell>
          <cell r="M271" t="str">
            <v>*</v>
          </cell>
          <cell r="N271" t="str">
            <v>*</v>
          </cell>
          <cell r="O271" t="str">
            <v>Clark</v>
          </cell>
          <cell r="P271" t="str">
            <v>rural</v>
          </cell>
          <cell r="Q271" t="str">
            <v>Northeast</v>
          </cell>
          <cell r="R271">
            <v>2916380</v>
          </cell>
        </row>
        <row r="272">
          <cell r="A272" t="str">
            <v>CLARKSBURG ELEM.</v>
          </cell>
          <cell r="B272" t="str">
            <v>068075</v>
          </cell>
          <cell r="C272" t="str">
            <v>CLARKSBURG C-2</v>
          </cell>
          <cell r="D272">
            <v>55</v>
          </cell>
          <cell r="E272">
            <v>53</v>
          </cell>
          <cell r="F272">
            <v>0.434</v>
          </cell>
          <cell r="G272">
            <v>0.98199999999999998</v>
          </cell>
          <cell r="H272" t="str">
            <v>*</v>
          </cell>
          <cell r="I272" t="str">
            <v>*</v>
          </cell>
          <cell r="J272" t="str">
            <v>*</v>
          </cell>
          <cell r="K272" t="str">
            <v>*</v>
          </cell>
          <cell r="L272" t="str">
            <v>*</v>
          </cell>
          <cell r="M272" t="str">
            <v>*</v>
          </cell>
          <cell r="N272">
            <v>0.14550000000000002</v>
          </cell>
          <cell r="O272" t="str">
            <v>Moniteau</v>
          </cell>
          <cell r="P272" t="str">
            <v>rural</v>
          </cell>
          <cell r="Q272" t="str">
            <v>Central</v>
          </cell>
          <cell r="R272">
            <v>2909090</v>
          </cell>
        </row>
        <row r="273">
          <cell r="A273" t="str">
            <v>CLARKTON HIGH</v>
          </cell>
          <cell r="B273" t="str">
            <v>035097</v>
          </cell>
          <cell r="C273" t="str">
            <v>CLARKTON C-4</v>
          </cell>
          <cell r="D273">
            <v>135</v>
          </cell>
          <cell r="E273">
            <v>131</v>
          </cell>
          <cell r="F273">
            <v>0.80200000000000005</v>
          </cell>
          <cell r="G273">
            <v>0.71900000000000008</v>
          </cell>
          <cell r="H273">
            <v>6.7000000000000004E-2</v>
          </cell>
          <cell r="I273">
            <v>0.2</v>
          </cell>
          <cell r="J273" t="str">
            <v>*</v>
          </cell>
          <cell r="K273" t="str">
            <v>*</v>
          </cell>
          <cell r="L273" t="str">
            <v>*</v>
          </cell>
          <cell r="M273">
            <v>4.4400000000000002E-2</v>
          </cell>
          <cell r="N273">
            <v>0.15560000000000002</v>
          </cell>
          <cell r="O273" t="str">
            <v>Dunklin</v>
          </cell>
          <cell r="P273" t="str">
            <v>rural</v>
          </cell>
          <cell r="Q273" t="str">
            <v>Bootheel</v>
          </cell>
          <cell r="R273">
            <v>2909120</v>
          </cell>
        </row>
        <row r="274">
          <cell r="A274" t="str">
            <v>CLARKTON ELEM.</v>
          </cell>
          <cell r="B274" t="str">
            <v>035097</v>
          </cell>
          <cell r="C274" t="str">
            <v>CLARKTON C-4</v>
          </cell>
          <cell r="D274">
            <v>160</v>
          </cell>
          <cell r="E274">
            <v>160</v>
          </cell>
          <cell r="F274">
            <v>0.88800000000000001</v>
          </cell>
          <cell r="G274">
            <v>0.625</v>
          </cell>
          <cell r="H274">
            <v>0.106</v>
          </cell>
          <cell r="I274">
            <v>0.22500000000000001</v>
          </cell>
          <cell r="J274" t="str">
            <v>*</v>
          </cell>
          <cell r="K274">
            <v>4.4000000000000004E-2</v>
          </cell>
          <cell r="L274" t="str">
            <v>*</v>
          </cell>
          <cell r="M274">
            <v>9.3800000000000008E-2</v>
          </cell>
          <cell r="N274">
            <v>0.1188</v>
          </cell>
          <cell r="O274" t="str">
            <v>Dunklin</v>
          </cell>
          <cell r="P274" t="str">
            <v>rural</v>
          </cell>
          <cell r="Q274" t="str">
            <v>Bootheel</v>
          </cell>
          <cell r="R274">
            <v>2909120</v>
          </cell>
        </row>
        <row r="275">
          <cell r="A275" t="str">
            <v>CLAYTON HIGH</v>
          </cell>
          <cell r="B275" t="str">
            <v>096102</v>
          </cell>
          <cell r="C275" t="str">
            <v>CLAYTON</v>
          </cell>
          <cell r="D275">
            <v>881</v>
          </cell>
          <cell r="E275">
            <v>850.63</v>
          </cell>
          <cell r="F275">
            <v>5.5E-2</v>
          </cell>
          <cell r="G275">
            <v>0.64</v>
          </cell>
          <cell r="H275">
            <v>0.14499999999999999</v>
          </cell>
          <cell r="I275">
            <v>3.5000000000000003E-2</v>
          </cell>
          <cell r="J275">
            <v>0.12258796821793416</v>
          </cell>
          <cell r="K275">
            <v>5.5999999999999994E-2</v>
          </cell>
          <cell r="M275">
            <v>9.1000000000000004E-3</v>
          </cell>
          <cell r="N275">
            <v>0.109</v>
          </cell>
          <cell r="O275" t="str">
            <v>St. Louis</v>
          </cell>
          <cell r="P275" t="str">
            <v>suburban</v>
          </cell>
          <cell r="Q275" t="str">
            <v>St. Louis</v>
          </cell>
          <cell r="R275">
            <v>2909720</v>
          </cell>
        </row>
        <row r="276">
          <cell r="A276" t="str">
            <v>WYDOWN MIDDLE</v>
          </cell>
          <cell r="B276" t="str">
            <v>096102</v>
          </cell>
          <cell r="C276" t="str">
            <v>CLAYTON</v>
          </cell>
          <cell r="D276">
            <v>565</v>
          </cell>
          <cell r="E276">
            <v>551.25</v>
          </cell>
          <cell r="F276">
            <v>5.7999999999999996E-2</v>
          </cell>
          <cell r="G276">
            <v>0.58899999999999997</v>
          </cell>
          <cell r="H276">
            <v>0.14899999999999999</v>
          </cell>
          <cell r="I276">
            <v>5.0999999999999997E-2</v>
          </cell>
          <cell r="J276">
            <v>0.11858407079646018</v>
          </cell>
          <cell r="K276">
            <v>9.1999999999999998E-2</v>
          </cell>
          <cell r="M276">
            <v>1.5900000000000001E-2</v>
          </cell>
          <cell r="N276">
            <v>0.10970000000000001</v>
          </cell>
          <cell r="O276" t="str">
            <v>St. Louis</v>
          </cell>
          <cell r="P276" t="str">
            <v>suburban</v>
          </cell>
          <cell r="Q276" t="str">
            <v>St. Louis</v>
          </cell>
          <cell r="R276">
            <v>2909720</v>
          </cell>
        </row>
        <row r="277">
          <cell r="A277" t="str">
            <v>RALPH M. CAPTAIN ELEM.</v>
          </cell>
          <cell r="B277" t="str">
            <v>096102</v>
          </cell>
          <cell r="C277" t="str">
            <v>CLAYTON</v>
          </cell>
          <cell r="D277">
            <v>300</v>
          </cell>
          <cell r="E277">
            <v>296.95</v>
          </cell>
          <cell r="F277">
            <v>6.7000000000000004E-2</v>
          </cell>
          <cell r="G277">
            <v>0.66</v>
          </cell>
          <cell r="H277">
            <v>0.15</v>
          </cell>
          <cell r="I277">
            <v>4.2999999999999997E-2</v>
          </cell>
          <cell r="J277">
            <v>6.6666666666666666E-2</v>
          </cell>
          <cell r="K277">
            <v>7.6999999999999999E-2</v>
          </cell>
          <cell r="M277">
            <v>7.0000000000000007E-2</v>
          </cell>
          <cell r="N277">
            <v>0.09</v>
          </cell>
          <cell r="O277" t="str">
            <v>St. Louis</v>
          </cell>
          <cell r="P277" t="str">
            <v>suburban</v>
          </cell>
          <cell r="Q277" t="str">
            <v>St. Louis</v>
          </cell>
          <cell r="R277">
            <v>2909720</v>
          </cell>
        </row>
        <row r="278">
          <cell r="A278" t="str">
            <v>GLENRIDGE ELEM.</v>
          </cell>
          <cell r="B278" t="str">
            <v>096102</v>
          </cell>
          <cell r="C278" t="str">
            <v>CLAYTON</v>
          </cell>
          <cell r="D278">
            <v>308</v>
          </cell>
          <cell r="E278">
            <v>305</v>
          </cell>
          <cell r="F278">
            <v>7.2000000000000008E-2</v>
          </cell>
          <cell r="G278">
            <v>0.57799999999999996</v>
          </cell>
          <cell r="H278">
            <v>9.4E-2</v>
          </cell>
          <cell r="I278">
            <v>4.9000000000000002E-2</v>
          </cell>
          <cell r="J278">
            <v>0.15259740259740259</v>
          </cell>
          <cell r="K278">
            <v>0.127</v>
          </cell>
          <cell r="M278">
            <v>8.1199999999999994E-2</v>
          </cell>
          <cell r="N278">
            <v>0.10390000000000001</v>
          </cell>
          <cell r="O278" t="str">
            <v>St. Louis</v>
          </cell>
          <cell r="P278" t="str">
            <v>suburban</v>
          </cell>
          <cell r="Q278" t="str">
            <v>St. Louis</v>
          </cell>
          <cell r="R278">
            <v>2909720</v>
          </cell>
        </row>
        <row r="279">
          <cell r="A279" t="str">
            <v>MERAMEC ELEM.</v>
          </cell>
          <cell r="B279" t="str">
            <v>096102</v>
          </cell>
          <cell r="C279" t="str">
            <v>CLAYTON</v>
          </cell>
          <cell r="D279">
            <v>358</v>
          </cell>
          <cell r="E279">
            <v>348</v>
          </cell>
          <cell r="F279">
            <v>9.5000000000000001E-2</v>
          </cell>
          <cell r="G279">
            <v>0.65599999999999992</v>
          </cell>
          <cell r="H279">
            <v>0.13100000000000001</v>
          </cell>
          <cell r="I279">
            <v>0.02</v>
          </cell>
          <cell r="J279">
            <v>0.13128491620111732</v>
          </cell>
          <cell r="K279">
            <v>5.5999999999999994E-2</v>
          </cell>
          <cell r="L279">
            <v>5.7150837988826364E-3</v>
          </cell>
          <cell r="M279">
            <v>5.5899999999999998E-2</v>
          </cell>
          <cell r="N279">
            <v>9.7799999999999998E-2</v>
          </cell>
          <cell r="O279" t="str">
            <v>St. Louis</v>
          </cell>
          <cell r="P279" t="str">
            <v>suburban</v>
          </cell>
          <cell r="Q279" t="str">
            <v>St. Louis</v>
          </cell>
          <cell r="R279">
            <v>2909720</v>
          </cell>
        </row>
        <row r="280">
          <cell r="A280" t="str">
            <v>FAMILY CTR.</v>
          </cell>
          <cell r="B280" t="str">
            <v>096102</v>
          </cell>
          <cell r="C280" t="str">
            <v>CLAYTON</v>
          </cell>
          <cell r="D280" t="str">
            <v>*</v>
          </cell>
          <cell r="E280" t="str">
            <v>*</v>
          </cell>
          <cell r="F280" t="str">
            <v>*</v>
          </cell>
          <cell r="G280" t="str">
            <v>*</v>
          </cell>
          <cell r="H280" t="str">
            <v>*</v>
          </cell>
          <cell r="I280" t="str">
            <v>*</v>
          </cell>
          <cell r="J280" t="str">
            <v>*</v>
          </cell>
          <cell r="K280" t="str">
            <v>*</v>
          </cell>
          <cell r="L280" t="str">
            <v>*</v>
          </cell>
          <cell r="M280" t="str">
            <v>*</v>
          </cell>
          <cell r="N280" t="str">
            <v>*</v>
          </cell>
          <cell r="O280" t="str">
            <v>St. Louis</v>
          </cell>
          <cell r="P280" t="str">
            <v>suburban</v>
          </cell>
          <cell r="Q280" t="str">
            <v>St. Louis</v>
          </cell>
          <cell r="R280">
            <v>2909720</v>
          </cell>
        </row>
        <row r="281">
          <cell r="A281" t="str">
            <v>CLEARWATER HIGH</v>
          </cell>
          <cell r="B281" t="str">
            <v>111087</v>
          </cell>
          <cell r="C281" t="str">
            <v>CLEARWATER R-I</v>
          </cell>
          <cell r="D281">
            <v>246</v>
          </cell>
          <cell r="E281">
            <v>236</v>
          </cell>
          <cell r="F281">
            <v>0.45299999999999996</v>
          </cell>
          <cell r="G281">
            <v>0.95499999999999996</v>
          </cell>
          <cell r="H281" t="str">
            <v>*</v>
          </cell>
          <cell r="I281">
            <v>0.02</v>
          </cell>
          <cell r="J281" t="str">
            <v>*</v>
          </cell>
          <cell r="K281" t="str">
            <v>*</v>
          </cell>
          <cell r="L281" t="str">
            <v>*</v>
          </cell>
          <cell r="M281" t="str">
            <v>*</v>
          </cell>
          <cell r="N281">
            <v>0.1341</v>
          </cell>
          <cell r="O281" t="str">
            <v>Wayne</v>
          </cell>
          <cell r="P281" t="str">
            <v>rural</v>
          </cell>
          <cell r="Q281" t="str">
            <v>Bootheel</v>
          </cell>
          <cell r="R281">
            <v>2909750</v>
          </cell>
        </row>
        <row r="282">
          <cell r="A282" t="str">
            <v>CLEARWATER MIDDLE</v>
          </cell>
          <cell r="B282" t="str">
            <v>111087</v>
          </cell>
          <cell r="C282" t="str">
            <v>CLEARWATER R-I</v>
          </cell>
          <cell r="D282">
            <v>265</v>
          </cell>
          <cell r="E282">
            <v>257</v>
          </cell>
          <cell r="F282">
            <v>0.58799999999999997</v>
          </cell>
          <cell r="G282">
            <v>0.94700000000000006</v>
          </cell>
          <cell r="H282" t="str">
            <v>*</v>
          </cell>
          <cell r="I282">
            <v>2.3E-2</v>
          </cell>
          <cell r="J282" t="str">
            <v>*</v>
          </cell>
          <cell r="K282">
            <v>1.9E-2</v>
          </cell>
          <cell r="L282" t="str">
            <v>*</v>
          </cell>
          <cell r="M282" t="str">
            <v>*</v>
          </cell>
          <cell r="N282">
            <v>0.1925</v>
          </cell>
          <cell r="O282" t="str">
            <v>Wayne</v>
          </cell>
          <cell r="P282" t="str">
            <v>rural</v>
          </cell>
          <cell r="Q282" t="str">
            <v>Bootheel</v>
          </cell>
          <cell r="R282">
            <v>2909750</v>
          </cell>
        </row>
        <row r="283">
          <cell r="A283" t="str">
            <v>CLEARWATER ELEMENTARY</v>
          </cell>
          <cell r="B283" t="str">
            <v>111087</v>
          </cell>
          <cell r="C283" t="str">
            <v>CLEARWATER R-I</v>
          </cell>
          <cell r="D283">
            <v>345</v>
          </cell>
          <cell r="E283">
            <v>345</v>
          </cell>
          <cell r="F283">
            <v>0.61199999999999999</v>
          </cell>
          <cell r="G283">
            <v>0.93299999999999994</v>
          </cell>
          <cell r="H283" t="str">
            <v>*</v>
          </cell>
          <cell r="I283">
            <v>2.8999999999999998E-2</v>
          </cell>
          <cell r="J283" t="str">
            <v>*</v>
          </cell>
          <cell r="K283">
            <v>0.02</v>
          </cell>
          <cell r="L283" t="str">
            <v>*</v>
          </cell>
          <cell r="M283" t="str">
            <v>*</v>
          </cell>
          <cell r="N283">
            <v>0.2029</v>
          </cell>
          <cell r="O283" t="str">
            <v>Wayne</v>
          </cell>
          <cell r="P283" t="str">
            <v>rural</v>
          </cell>
          <cell r="Q283" t="str">
            <v>Bootheel</v>
          </cell>
          <cell r="R283">
            <v>2909750</v>
          </cell>
        </row>
        <row r="284">
          <cell r="A284" t="str">
            <v>CLEVER HIGH</v>
          </cell>
          <cell r="B284" t="str">
            <v>022092</v>
          </cell>
          <cell r="C284" t="str">
            <v>CLEVER R-V</v>
          </cell>
          <cell r="D284">
            <v>364</v>
          </cell>
          <cell r="E284">
            <v>355.43</v>
          </cell>
          <cell r="F284">
            <v>0.193</v>
          </cell>
          <cell r="G284">
            <v>0.93400000000000005</v>
          </cell>
          <cell r="H284" t="str">
            <v>*</v>
          </cell>
          <cell r="I284">
            <v>2.2000000000000002E-2</v>
          </cell>
          <cell r="J284" t="str">
            <v>*</v>
          </cell>
          <cell r="K284">
            <v>2.2000000000000002E-2</v>
          </cell>
          <cell r="L284" t="str">
            <v>*</v>
          </cell>
          <cell r="M284" t="str">
            <v>*</v>
          </cell>
          <cell r="N284">
            <v>0.1016</v>
          </cell>
          <cell r="O284" t="str">
            <v>Christian</v>
          </cell>
          <cell r="P284" t="str">
            <v>suburban</v>
          </cell>
          <cell r="Q284" t="str">
            <v>Southwest</v>
          </cell>
          <cell r="R284">
            <v>2909780</v>
          </cell>
        </row>
        <row r="285">
          <cell r="A285" t="str">
            <v>CLEVER ELEM.</v>
          </cell>
          <cell r="B285" t="str">
            <v>022092</v>
          </cell>
          <cell r="C285" t="str">
            <v>CLEVER R-V</v>
          </cell>
          <cell r="D285">
            <v>904</v>
          </cell>
          <cell r="E285">
            <v>898.47</v>
          </cell>
          <cell r="F285">
            <v>0.29399999999999998</v>
          </cell>
          <cell r="G285">
            <v>0.93700000000000006</v>
          </cell>
          <cell r="H285">
            <v>9.0000000000000011E-3</v>
          </cell>
          <cell r="I285">
            <v>2.1000000000000001E-2</v>
          </cell>
          <cell r="J285" t="str">
            <v>*</v>
          </cell>
          <cell r="K285">
            <v>2.3E-2</v>
          </cell>
          <cell r="L285" t="str">
            <v>*</v>
          </cell>
          <cell r="M285">
            <v>6.6E-3</v>
          </cell>
          <cell r="N285">
            <v>8.3000000000000004E-2</v>
          </cell>
          <cell r="O285" t="str">
            <v>Christian</v>
          </cell>
          <cell r="P285" t="str">
            <v>suburban</v>
          </cell>
          <cell r="Q285" t="str">
            <v>Southwest</v>
          </cell>
          <cell r="R285">
            <v>2909780</v>
          </cell>
        </row>
        <row r="286">
          <cell r="A286" t="str">
            <v>CLIMAX SPRINGS HIGH</v>
          </cell>
          <cell r="B286" t="str">
            <v>015003</v>
          </cell>
          <cell r="C286" t="str">
            <v>CLIMAX SPRINGS R-IV</v>
          </cell>
          <cell r="D286">
            <v>113</v>
          </cell>
          <cell r="E286">
            <v>115.5</v>
          </cell>
          <cell r="F286">
            <v>0.65400000000000003</v>
          </cell>
          <cell r="G286">
            <v>0.93799999999999994</v>
          </cell>
          <cell r="H286" t="str">
            <v>*</v>
          </cell>
          <cell r="I286">
            <v>4.4000000000000004E-2</v>
          </cell>
          <cell r="J286" t="str">
            <v>*</v>
          </cell>
          <cell r="K286" t="str">
            <v>*</v>
          </cell>
          <cell r="L286" t="str">
            <v>*</v>
          </cell>
          <cell r="M286" t="str">
            <v>*</v>
          </cell>
          <cell r="N286">
            <v>0.10619999999999999</v>
          </cell>
          <cell r="O286" t="str">
            <v>Camden</v>
          </cell>
          <cell r="P286" t="str">
            <v>rural</v>
          </cell>
          <cell r="Q286" t="str">
            <v>Central</v>
          </cell>
          <cell r="R286">
            <v>2909810</v>
          </cell>
        </row>
        <row r="287">
          <cell r="A287" t="str">
            <v>ELEMENTARY SCHOOL</v>
          </cell>
          <cell r="B287" t="str">
            <v>015003</v>
          </cell>
          <cell r="C287" t="str">
            <v>CLIMAX SPRINGS R-IV</v>
          </cell>
          <cell r="D287">
            <v>92</v>
          </cell>
          <cell r="E287">
            <v>91</v>
          </cell>
          <cell r="F287">
            <v>0.65900000000000003</v>
          </cell>
          <cell r="G287">
            <v>0.91299999999999992</v>
          </cell>
          <cell r="H287">
            <v>5.4000000000000006E-2</v>
          </cell>
          <cell r="I287" t="str">
            <v>*</v>
          </cell>
          <cell r="J287" t="str">
            <v>*</v>
          </cell>
          <cell r="K287" t="str">
            <v>*</v>
          </cell>
          <cell r="L287" t="str">
            <v>*</v>
          </cell>
          <cell r="M287" t="str">
            <v>*</v>
          </cell>
          <cell r="N287">
            <v>0.10869999999999999</v>
          </cell>
          <cell r="O287" t="str">
            <v>Camden</v>
          </cell>
          <cell r="P287" t="str">
            <v>rural</v>
          </cell>
          <cell r="Q287" t="str">
            <v>Central</v>
          </cell>
          <cell r="R287">
            <v>2909810</v>
          </cell>
        </row>
        <row r="288">
          <cell r="A288" t="str">
            <v>CLINTON SR. HIGH</v>
          </cell>
          <cell r="B288" t="str">
            <v>042124</v>
          </cell>
          <cell r="C288" t="str">
            <v>CLINTON</v>
          </cell>
          <cell r="D288">
            <v>608</v>
          </cell>
          <cell r="E288">
            <v>509.33</v>
          </cell>
          <cell r="F288">
            <v>0.39200000000000002</v>
          </cell>
          <cell r="G288">
            <v>0.88200000000000001</v>
          </cell>
          <cell r="H288">
            <v>2.1000000000000001E-2</v>
          </cell>
          <cell r="I288">
            <v>3.9E-2</v>
          </cell>
          <cell r="J288">
            <v>8.2236842105263153E-3</v>
          </cell>
          <cell r="K288">
            <v>4.2999999999999997E-2</v>
          </cell>
          <cell r="L288">
            <v>6.7763157894735748E-3</v>
          </cell>
          <cell r="M288" t="str">
            <v>*</v>
          </cell>
          <cell r="N288">
            <v>6.9099999999999995E-2</v>
          </cell>
          <cell r="O288" t="str">
            <v>Henry</v>
          </cell>
          <cell r="P288" t="str">
            <v>rural</v>
          </cell>
          <cell r="Q288" t="str">
            <v>Western Plains</v>
          </cell>
          <cell r="R288">
            <v>2909860</v>
          </cell>
        </row>
        <row r="289">
          <cell r="A289" t="str">
            <v>CLINTON TECHNICAL SCH.</v>
          </cell>
          <cell r="B289" t="str">
            <v>042124</v>
          </cell>
          <cell r="C289" t="str">
            <v>CLINTON</v>
          </cell>
          <cell r="D289" t="str">
            <v>*</v>
          </cell>
          <cell r="E289" t="str">
            <v>*</v>
          </cell>
          <cell r="F289" t="str">
            <v>*</v>
          </cell>
          <cell r="G289" t="str">
            <v>*</v>
          </cell>
          <cell r="H289" t="str">
            <v>*</v>
          </cell>
          <cell r="I289" t="str">
            <v>*</v>
          </cell>
          <cell r="J289" t="str">
            <v>*</v>
          </cell>
          <cell r="K289" t="str">
            <v>*</v>
          </cell>
          <cell r="L289" t="str">
            <v>*</v>
          </cell>
          <cell r="M289" t="str">
            <v>*</v>
          </cell>
          <cell r="N289" t="str">
            <v>*</v>
          </cell>
          <cell r="O289" t="str">
            <v>Henry</v>
          </cell>
          <cell r="P289" t="str">
            <v>rural</v>
          </cell>
          <cell r="Q289" t="str">
            <v>Western Plains</v>
          </cell>
          <cell r="R289">
            <v>2909860</v>
          </cell>
        </row>
        <row r="290">
          <cell r="A290" t="str">
            <v>CLINTON MIDDLE</v>
          </cell>
          <cell r="B290" t="str">
            <v>042124</v>
          </cell>
          <cell r="C290" t="str">
            <v>CLINTON</v>
          </cell>
          <cell r="D290">
            <v>379</v>
          </cell>
          <cell r="E290">
            <v>372.85</v>
          </cell>
          <cell r="F290">
            <v>0.47899999999999998</v>
          </cell>
          <cell r="G290">
            <v>0.90799999999999992</v>
          </cell>
          <cell r="H290">
            <v>1.8000000000000002E-2</v>
          </cell>
          <cell r="I290">
            <v>3.4000000000000002E-2</v>
          </cell>
          <cell r="J290" t="str">
            <v>*</v>
          </cell>
          <cell r="K290">
            <v>3.4000000000000002E-2</v>
          </cell>
          <cell r="L290" t="str">
            <v>*</v>
          </cell>
          <cell r="M290" t="str">
            <v>*</v>
          </cell>
          <cell r="N290">
            <v>0.15570000000000001</v>
          </cell>
          <cell r="O290" t="str">
            <v>Henry</v>
          </cell>
          <cell r="P290" t="str">
            <v>rural</v>
          </cell>
          <cell r="Q290" t="str">
            <v>Western Plains</v>
          </cell>
          <cell r="R290">
            <v>2909860</v>
          </cell>
        </row>
        <row r="291">
          <cell r="A291" t="str">
            <v>HENRY ELEM.</v>
          </cell>
          <cell r="B291" t="str">
            <v>042124</v>
          </cell>
          <cell r="C291" t="str">
            <v>CLINTON</v>
          </cell>
          <cell r="D291">
            <v>385</v>
          </cell>
          <cell r="E291">
            <v>378.46</v>
          </cell>
          <cell r="F291">
            <v>0.57100000000000006</v>
          </cell>
          <cell r="G291">
            <v>0.8909999999999999</v>
          </cell>
          <cell r="H291">
            <v>1.8000000000000002E-2</v>
          </cell>
          <cell r="I291">
            <v>3.6000000000000004E-2</v>
          </cell>
          <cell r="J291" t="str">
            <v>*</v>
          </cell>
          <cell r="K291">
            <v>4.4000000000000004E-2</v>
          </cell>
          <cell r="L291" t="str">
            <v>*</v>
          </cell>
          <cell r="M291" t="str">
            <v>*</v>
          </cell>
          <cell r="N291">
            <v>0.15839999999999999</v>
          </cell>
          <cell r="O291" t="str">
            <v>Henry</v>
          </cell>
          <cell r="P291" t="str">
            <v>rural</v>
          </cell>
          <cell r="Q291" t="str">
            <v>Western Plains</v>
          </cell>
          <cell r="R291">
            <v>2909860</v>
          </cell>
        </row>
        <row r="292">
          <cell r="A292" t="str">
            <v>CLINTON INTERMEDIATE SCHOOL</v>
          </cell>
          <cell r="B292" t="str">
            <v>042124</v>
          </cell>
          <cell r="C292" t="str">
            <v>CLINTON</v>
          </cell>
          <cell r="D292">
            <v>345</v>
          </cell>
          <cell r="E292">
            <v>334.8</v>
          </cell>
          <cell r="F292">
            <v>0.51200000000000001</v>
          </cell>
          <cell r="G292">
            <v>0.89</v>
          </cell>
          <cell r="H292">
            <v>1.7000000000000001E-2</v>
          </cell>
          <cell r="I292">
            <v>4.0999999999999995E-2</v>
          </cell>
          <cell r="J292" t="str">
            <v>*</v>
          </cell>
          <cell r="K292">
            <v>4.2999999999999997E-2</v>
          </cell>
          <cell r="L292" t="str">
            <v>*</v>
          </cell>
          <cell r="M292" t="str">
            <v>*</v>
          </cell>
          <cell r="N292">
            <v>0.20579999999999998</v>
          </cell>
          <cell r="O292" t="str">
            <v>Henry</v>
          </cell>
          <cell r="P292" t="str">
            <v>rural</v>
          </cell>
          <cell r="Q292" t="str">
            <v>Western Plains</v>
          </cell>
          <cell r="R292">
            <v>2909860</v>
          </cell>
        </row>
        <row r="293">
          <cell r="A293" t="str">
            <v>CLINTON EARLY CHILDHOOD CENTER</v>
          </cell>
          <cell r="B293" t="str">
            <v>042124</v>
          </cell>
          <cell r="C293" t="str">
            <v>CLINTON</v>
          </cell>
          <cell r="D293" t="str">
            <v>*</v>
          </cell>
          <cell r="E293" t="str">
            <v>*</v>
          </cell>
          <cell r="F293" t="str">
            <v>*</v>
          </cell>
          <cell r="G293" t="str">
            <v>*</v>
          </cell>
          <cell r="H293" t="str">
            <v>*</v>
          </cell>
          <cell r="I293" t="str">
            <v>*</v>
          </cell>
          <cell r="J293" t="str">
            <v>*</v>
          </cell>
          <cell r="K293" t="str">
            <v>*</v>
          </cell>
          <cell r="L293" t="str">
            <v>*</v>
          </cell>
          <cell r="M293" t="str">
            <v>*</v>
          </cell>
          <cell r="N293" t="str">
            <v>*</v>
          </cell>
          <cell r="O293" t="str">
            <v>Henry</v>
          </cell>
          <cell r="P293" t="str">
            <v>rural</v>
          </cell>
          <cell r="Q293" t="str">
            <v>Western Plains</v>
          </cell>
          <cell r="R293">
            <v>2909860</v>
          </cell>
        </row>
        <row r="294">
          <cell r="A294" t="str">
            <v>PLATTSBURG HIGH</v>
          </cell>
          <cell r="B294" t="str">
            <v>025003</v>
          </cell>
          <cell r="C294" t="str">
            <v>CLINTON CO. R-III</v>
          </cell>
          <cell r="D294">
            <v>188</v>
          </cell>
          <cell r="E294">
            <v>180.17</v>
          </cell>
          <cell r="F294">
            <v>0.122</v>
          </cell>
          <cell r="G294">
            <v>0.84599999999999997</v>
          </cell>
          <cell r="H294">
            <v>3.7000000000000005E-2</v>
          </cell>
          <cell r="I294" t="str">
            <v>*</v>
          </cell>
          <cell r="J294" t="str">
            <v>*</v>
          </cell>
          <cell r="K294">
            <v>0.11199999999999999</v>
          </cell>
          <cell r="L294" t="str">
            <v>*</v>
          </cell>
          <cell r="M294" t="str">
            <v>*</v>
          </cell>
          <cell r="N294">
            <v>0.13830000000000001</v>
          </cell>
          <cell r="O294" t="str">
            <v>Clinton</v>
          </cell>
          <cell r="P294" t="str">
            <v>rural</v>
          </cell>
          <cell r="Q294" t="str">
            <v>Northwest</v>
          </cell>
          <cell r="R294">
            <v>2925290</v>
          </cell>
        </row>
        <row r="295">
          <cell r="A295" t="str">
            <v>CLINTON CO. R-III MIDDLE</v>
          </cell>
          <cell r="B295" t="str">
            <v>025003</v>
          </cell>
          <cell r="C295" t="str">
            <v>CLINTON CO. R-III</v>
          </cell>
          <cell r="D295">
            <v>140</v>
          </cell>
          <cell r="E295">
            <v>143</v>
          </cell>
          <cell r="F295">
            <v>0.16800000000000001</v>
          </cell>
          <cell r="G295">
            <v>0.77900000000000003</v>
          </cell>
          <cell r="H295" t="str">
            <v>*</v>
          </cell>
          <cell r="I295" t="str">
            <v>*</v>
          </cell>
          <cell r="J295" t="str">
            <v>*</v>
          </cell>
          <cell r="K295">
            <v>0.157</v>
          </cell>
          <cell r="L295" t="str">
            <v>*</v>
          </cell>
          <cell r="M295" t="str">
            <v>*</v>
          </cell>
          <cell r="N295">
            <v>0.17859999999999998</v>
          </cell>
          <cell r="O295" t="str">
            <v>Clinton</v>
          </cell>
          <cell r="P295" t="str">
            <v>rural</v>
          </cell>
          <cell r="Q295" t="str">
            <v>Northwest</v>
          </cell>
          <cell r="R295">
            <v>2925290</v>
          </cell>
        </row>
        <row r="296">
          <cell r="A296" t="str">
            <v>ELLIS ELEM.</v>
          </cell>
          <cell r="B296" t="str">
            <v>025003</v>
          </cell>
          <cell r="C296" t="str">
            <v>CLINTON CO. R-III</v>
          </cell>
          <cell r="D296">
            <v>302</v>
          </cell>
          <cell r="E296">
            <v>300</v>
          </cell>
          <cell r="F296">
            <v>0.18</v>
          </cell>
          <cell r="G296">
            <v>0.84400000000000008</v>
          </cell>
          <cell r="H296" t="str">
            <v>*</v>
          </cell>
          <cell r="I296">
            <v>3.3000000000000002E-2</v>
          </cell>
          <cell r="J296">
            <v>1.6556291390728478E-2</v>
          </cell>
          <cell r="K296">
            <v>9.3000000000000013E-2</v>
          </cell>
          <cell r="L296" t="str">
            <v>*</v>
          </cell>
          <cell r="M296">
            <v>1.66E-2</v>
          </cell>
          <cell r="N296">
            <v>0.1358</v>
          </cell>
          <cell r="O296" t="str">
            <v>Clinton</v>
          </cell>
          <cell r="P296" t="str">
            <v>rural</v>
          </cell>
          <cell r="Q296" t="str">
            <v>Northwest</v>
          </cell>
          <cell r="R296">
            <v>2925290</v>
          </cell>
        </row>
        <row r="297">
          <cell r="A297" t="str">
            <v>COLE CAMP HIGH</v>
          </cell>
          <cell r="B297" t="str">
            <v>008111</v>
          </cell>
          <cell r="C297" t="str">
            <v>COLE CAMP R-I</v>
          </cell>
          <cell r="D297">
            <v>226</v>
          </cell>
          <cell r="E297">
            <v>220.25</v>
          </cell>
          <cell r="F297">
            <v>0.32100000000000001</v>
          </cell>
          <cell r="G297">
            <v>0.93400000000000005</v>
          </cell>
          <cell r="H297" t="str">
            <v>*</v>
          </cell>
          <cell r="I297">
            <v>0.04</v>
          </cell>
          <cell r="J297" t="str">
            <v>*</v>
          </cell>
          <cell r="K297">
            <v>2.2000000000000002E-2</v>
          </cell>
          <cell r="L297" t="str">
            <v>*</v>
          </cell>
          <cell r="M297" t="str">
            <v>*</v>
          </cell>
          <cell r="N297">
            <v>0.15490000000000001</v>
          </cell>
          <cell r="O297" t="str">
            <v>Benton</v>
          </cell>
          <cell r="P297" t="str">
            <v>rural</v>
          </cell>
          <cell r="Q297" t="str">
            <v>Western Plains</v>
          </cell>
          <cell r="R297">
            <v>2909900</v>
          </cell>
        </row>
        <row r="298">
          <cell r="A298" t="str">
            <v>COLE CAMP MIDDLE</v>
          </cell>
          <cell r="B298" t="str">
            <v>008111</v>
          </cell>
          <cell r="C298" t="str">
            <v>COLE CAMP R-I</v>
          </cell>
          <cell r="D298">
            <v>236</v>
          </cell>
          <cell r="E298">
            <v>227.16</v>
          </cell>
          <cell r="F298">
            <v>0.43099999999999999</v>
          </cell>
          <cell r="G298">
            <v>0.93200000000000005</v>
          </cell>
          <cell r="H298" t="str">
            <v>*</v>
          </cell>
          <cell r="I298">
            <v>2.5000000000000001E-2</v>
          </cell>
          <cell r="J298" t="str">
            <v>*</v>
          </cell>
          <cell r="K298">
            <v>4.2000000000000003E-2</v>
          </cell>
          <cell r="L298" t="str">
            <v>*</v>
          </cell>
          <cell r="M298" t="str">
            <v>*</v>
          </cell>
          <cell r="N298">
            <v>0.20760000000000001</v>
          </cell>
          <cell r="O298" t="str">
            <v>Benton</v>
          </cell>
          <cell r="P298" t="str">
            <v>rural</v>
          </cell>
          <cell r="Q298" t="str">
            <v>Western Plains</v>
          </cell>
          <cell r="R298">
            <v>2909900</v>
          </cell>
        </row>
        <row r="299">
          <cell r="A299" t="str">
            <v>COLE CAMP ELEM.</v>
          </cell>
          <cell r="B299" t="str">
            <v>008111</v>
          </cell>
          <cell r="C299" t="str">
            <v>COLE CAMP R-I</v>
          </cell>
          <cell r="D299">
            <v>237</v>
          </cell>
          <cell r="E299">
            <v>237.05</v>
          </cell>
          <cell r="F299">
            <v>0.46799999999999997</v>
          </cell>
          <cell r="G299">
            <v>0.93200000000000005</v>
          </cell>
          <cell r="H299" t="str">
            <v>*</v>
          </cell>
          <cell r="I299">
            <v>3.4000000000000002E-2</v>
          </cell>
          <cell r="J299" t="str">
            <v>*</v>
          </cell>
          <cell r="K299">
            <v>3.4000000000000002E-2</v>
          </cell>
          <cell r="L299" t="str">
            <v>*</v>
          </cell>
          <cell r="M299" t="str">
            <v>*</v>
          </cell>
          <cell r="N299">
            <v>0.1772</v>
          </cell>
          <cell r="O299" t="str">
            <v>Benton</v>
          </cell>
          <cell r="P299" t="str">
            <v>rural</v>
          </cell>
          <cell r="Q299" t="str">
            <v>Western Plains</v>
          </cell>
          <cell r="R299">
            <v>2909900</v>
          </cell>
        </row>
        <row r="300">
          <cell r="A300" t="str">
            <v>COLE CAMP PRESCHOOL</v>
          </cell>
          <cell r="B300" t="str">
            <v>008111</v>
          </cell>
          <cell r="C300" t="str">
            <v>COLE CAMP R-I</v>
          </cell>
          <cell r="D300" t="str">
            <v>*</v>
          </cell>
          <cell r="E300" t="str">
            <v>*</v>
          </cell>
          <cell r="F300" t="str">
            <v>*</v>
          </cell>
          <cell r="G300" t="str">
            <v>*</v>
          </cell>
          <cell r="H300" t="str">
            <v>*</v>
          </cell>
          <cell r="I300" t="str">
            <v>*</v>
          </cell>
          <cell r="J300" t="str">
            <v>*</v>
          </cell>
          <cell r="K300" t="str">
            <v>*</v>
          </cell>
          <cell r="L300" t="str">
            <v>*</v>
          </cell>
          <cell r="M300" t="str">
            <v>*</v>
          </cell>
          <cell r="N300" t="str">
            <v>*</v>
          </cell>
          <cell r="O300" t="str">
            <v>Benton</v>
          </cell>
          <cell r="P300" t="str">
            <v>rural</v>
          </cell>
          <cell r="Q300" t="str">
            <v>Western Plains</v>
          </cell>
          <cell r="R300">
            <v>2909900</v>
          </cell>
        </row>
        <row r="301">
          <cell r="A301" t="str">
            <v>RUSSELLVILLE HIGH</v>
          </cell>
          <cell r="B301" t="str">
            <v>026001</v>
          </cell>
          <cell r="C301" t="str">
            <v>COLE CO. R-I</v>
          </cell>
          <cell r="D301">
            <v>213</v>
          </cell>
          <cell r="E301">
            <v>198.55</v>
          </cell>
          <cell r="F301">
            <v>0.156</v>
          </cell>
          <cell r="G301">
            <v>0.97199999999999998</v>
          </cell>
          <cell r="H301" t="str">
            <v>*</v>
          </cell>
          <cell r="I301" t="str">
            <v>*</v>
          </cell>
          <cell r="J301" t="str">
            <v>*</v>
          </cell>
          <cell r="K301" t="str">
            <v>*</v>
          </cell>
          <cell r="L301" t="str">
            <v>*</v>
          </cell>
          <cell r="M301" t="str">
            <v>*</v>
          </cell>
          <cell r="N301">
            <v>0.1502</v>
          </cell>
          <cell r="O301" t="str">
            <v>Cole</v>
          </cell>
          <cell r="P301" t="str">
            <v>rural</v>
          </cell>
          <cell r="Q301" t="str">
            <v>Central</v>
          </cell>
          <cell r="R301">
            <v>2926970</v>
          </cell>
        </row>
        <row r="302">
          <cell r="A302" t="str">
            <v>COLE CO. R-I MIDDLE</v>
          </cell>
          <cell r="B302" t="str">
            <v>026001</v>
          </cell>
          <cell r="C302" t="str">
            <v>COLE CO. R-I</v>
          </cell>
          <cell r="D302">
            <v>133</v>
          </cell>
          <cell r="E302">
            <v>138</v>
          </cell>
          <cell r="F302">
            <v>0.20300000000000001</v>
          </cell>
          <cell r="G302">
            <v>0.95499999999999996</v>
          </cell>
          <cell r="H302" t="str">
            <v>*</v>
          </cell>
          <cell r="I302" t="str">
            <v>*</v>
          </cell>
          <cell r="J302" t="str">
            <v>*</v>
          </cell>
          <cell r="K302" t="str">
            <v>*</v>
          </cell>
          <cell r="L302" t="str">
            <v>*</v>
          </cell>
          <cell r="M302" t="str">
            <v>*</v>
          </cell>
          <cell r="N302">
            <v>9.7699999999999995E-2</v>
          </cell>
          <cell r="O302" t="str">
            <v>Cole</v>
          </cell>
          <cell r="P302" t="str">
            <v>rural</v>
          </cell>
          <cell r="Q302" t="str">
            <v>Central</v>
          </cell>
          <cell r="R302">
            <v>2926970</v>
          </cell>
        </row>
        <row r="303">
          <cell r="A303" t="str">
            <v>COLE CO. R-I ELEM.</v>
          </cell>
          <cell r="B303" t="str">
            <v>026001</v>
          </cell>
          <cell r="C303" t="str">
            <v>COLE CO. R-I</v>
          </cell>
          <cell r="D303">
            <v>261</v>
          </cell>
          <cell r="E303">
            <v>264</v>
          </cell>
          <cell r="F303">
            <v>0.26100000000000001</v>
          </cell>
          <cell r="G303">
            <v>0.97699999999999998</v>
          </cell>
          <cell r="H303" t="str">
            <v>*</v>
          </cell>
          <cell r="I303" t="str">
            <v>*</v>
          </cell>
          <cell r="J303" t="str">
            <v>*</v>
          </cell>
          <cell r="K303" t="str">
            <v>*</v>
          </cell>
          <cell r="L303" t="str">
            <v>*</v>
          </cell>
          <cell r="M303" t="str">
            <v>*</v>
          </cell>
          <cell r="N303">
            <v>0.12640000000000001</v>
          </cell>
          <cell r="O303" t="str">
            <v>Cole</v>
          </cell>
          <cell r="P303" t="str">
            <v>rural</v>
          </cell>
          <cell r="Q303" t="str">
            <v>Central</v>
          </cell>
          <cell r="R303">
            <v>2926970</v>
          </cell>
        </row>
        <row r="304">
          <cell r="A304" t="str">
            <v>EUGENE HIGH</v>
          </cell>
          <cell r="B304" t="str">
            <v>026005</v>
          </cell>
          <cell r="C304" t="str">
            <v>COLE CO. R-V</v>
          </cell>
          <cell r="D304">
            <v>288</v>
          </cell>
          <cell r="E304">
            <v>292</v>
          </cell>
          <cell r="F304">
            <v>0.27399999999999997</v>
          </cell>
          <cell r="G304">
            <v>0.95799999999999996</v>
          </cell>
          <cell r="H304" t="str">
            <v>*</v>
          </cell>
          <cell r="I304" t="str">
            <v>*</v>
          </cell>
          <cell r="J304" t="str">
            <v>*</v>
          </cell>
          <cell r="K304">
            <v>2.4E-2</v>
          </cell>
          <cell r="L304" t="str">
            <v>*</v>
          </cell>
          <cell r="M304" t="str">
            <v>*</v>
          </cell>
          <cell r="N304">
            <v>4.8600000000000004E-2</v>
          </cell>
          <cell r="O304" t="str">
            <v>Cole</v>
          </cell>
          <cell r="P304" t="str">
            <v>urban</v>
          </cell>
          <cell r="Q304" t="str">
            <v>Central</v>
          </cell>
          <cell r="R304">
            <v>2911550</v>
          </cell>
        </row>
        <row r="305">
          <cell r="A305" t="str">
            <v>EUGENE ELEM.</v>
          </cell>
          <cell r="B305" t="str">
            <v>026005</v>
          </cell>
          <cell r="C305" t="str">
            <v>COLE CO. R-V</v>
          </cell>
          <cell r="D305">
            <v>321</v>
          </cell>
          <cell r="E305">
            <v>313.02999999999997</v>
          </cell>
          <cell r="F305">
            <v>0.249</v>
          </cell>
          <cell r="G305">
            <v>0.96900000000000008</v>
          </cell>
          <cell r="H305" t="str">
            <v>*</v>
          </cell>
          <cell r="I305" t="str">
            <v>*</v>
          </cell>
          <cell r="J305" t="str">
            <v>*</v>
          </cell>
          <cell r="K305">
            <v>1.6E-2</v>
          </cell>
          <cell r="L305" t="str">
            <v>*</v>
          </cell>
          <cell r="M305" t="str">
            <v>*</v>
          </cell>
          <cell r="N305">
            <v>5.6100000000000004E-2</v>
          </cell>
          <cell r="O305" t="str">
            <v>Cole</v>
          </cell>
          <cell r="P305" t="str">
            <v>urban</v>
          </cell>
          <cell r="Q305" t="str">
            <v>Central</v>
          </cell>
          <cell r="R305">
            <v>2911550</v>
          </cell>
        </row>
        <row r="306">
          <cell r="A306" t="str">
            <v>JUVENILE JUSTICE CTR.</v>
          </cell>
          <cell r="B306" t="str">
            <v>010093</v>
          </cell>
          <cell r="C306" t="str">
            <v>COLUMBIA 93</v>
          </cell>
          <cell r="D306">
            <v>19</v>
          </cell>
          <cell r="E306">
            <v>13.67</v>
          </cell>
          <cell r="F306">
            <v>0.41499999999999998</v>
          </cell>
          <cell r="G306">
            <v>0.57899999999999996</v>
          </cell>
          <cell r="H306">
            <v>0.316</v>
          </cell>
          <cell r="I306" t="str">
            <v>*</v>
          </cell>
          <cell r="J306" t="str">
            <v>*</v>
          </cell>
          <cell r="K306" t="str">
            <v>*</v>
          </cell>
          <cell r="L306" t="str">
            <v>*</v>
          </cell>
          <cell r="M306" t="str">
            <v>*</v>
          </cell>
          <cell r="N306">
            <v>0.31579999999999997</v>
          </cell>
          <cell r="O306" t="str">
            <v>Boone</v>
          </cell>
          <cell r="P306" t="str">
            <v>rural</v>
          </cell>
          <cell r="Q306" t="str">
            <v>Central</v>
          </cell>
          <cell r="R306">
            <v>2901000</v>
          </cell>
        </row>
        <row r="307">
          <cell r="A307" t="str">
            <v>FREDERICK DOUGLASS HIGH</v>
          </cell>
          <cell r="B307" t="str">
            <v>010093</v>
          </cell>
          <cell r="C307" t="str">
            <v>COLUMBIA 93</v>
          </cell>
          <cell r="D307">
            <v>121</v>
          </cell>
          <cell r="E307">
            <v>136.93</v>
          </cell>
          <cell r="F307">
            <v>1</v>
          </cell>
          <cell r="G307">
            <v>0.26400000000000001</v>
          </cell>
          <cell r="H307">
            <v>0.41299999999999998</v>
          </cell>
          <cell r="I307">
            <v>0.19</v>
          </cell>
          <cell r="J307">
            <v>6.6115702479338845E-2</v>
          </cell>
          <cell r="K307">
            <v>0.05</v>
          </cell>
          <cell r="L307">
            <v>1.6884297520661173E-2</v>
          </cell>
          <cell r="M307">
            <v>0.44630000000000003</v>
          </cell>
          <cell r="N307">
            <v>0.1074</v>
          </cell>
          <cell r="O307" t="str">
            <v>Boone</v>
          </cell>
          <cell r="P307" t="str">
            <v>rural</v>
          </cell>
          <cell r="Q307" t="str">
            <v>Central</v>
          </cell>
          <cell r="R307">
            <v>2901000</v>
          </cell>
        </row>
        <row r="308">
          <cell r="A308" t="str">
            <v>DAVID H. HICKMAN HIGH</v>
          </cell>
          <cell r="B308" t="str">
            <v>010093</v>
          </cell>
          <cell r="C308" t="str">
            <v>COLUMBIA 93</v>
          </cell>
          <cell r="D308">
            <v>1975</v>
          </cell>
          <cell r="E308">
            <v>1828.25</v>
          </cell>
          <cell r="F308">
            <v>0.33</v>
          </cell>
          <cell r="G308">
            <v>0.61299999999999999</v>
          </cell>
          <cell r="H308">
            <v>0.187</v>
          </cell>
          <cell r="I308">
            <v>7.2999999999999995E-2</v>
          </cell>
          <cell r="J308">
            <v>3.949367088607595E-2</v>
          </cell>
          <cell r="K308">
            <v>7.8E-2</v>
          </cell>
          <cell r="L308">
            <v>9.5063291139241279E-3</v>
          </cell>
          <cell r="M308">
            <v>3.5900000000000001E-2</v>
          </cell>
          <cell r="N308">
            <v>9.5700000000000007E-2</v>
          </cell>
          <cell r="O308" t="str">
            <v>Boone</v>
          </cell>
          <cell r="P308" t="str">
            <v>rural</v>
          </cell>
          <cell r="Q308" t="str">
            <v>Central</v>
          </cell>
          <cell r="R308">
            <v>2901000</v>
          </cell>
        </row>
        <row r="309">
          <cell r="A309" t="str">
            <v>MURIEL W. BATTLE HIGH SCHOOL</v>
          </cell>
          <cell r="B309" t="str">
            <v>010093</v>
          </cell>
          <cell r="C309" t="str">
            <v>COLUMBIA 93</v>
          </cell>
          <cell r="D309">
            <v>1578</v>
          </cell>
          <cell r="E309">
            <v>1384.75</v>
          </cell>
          <cell r="F309">
            <v>0.46700000000000003</v>
          </cell>
          <cell r="G309">
            <v>0.45799999999999996</v>
          </cell>
          <cell r="H309">
            <v>0.317</v>
          </cell>
          <cell r="I309">
            <v>9.9000000000000005E-2</v>
          </cell>
          <cell r="J309">
            <v>2.7249683143219267E-2</v>
          </cell>
          <cell r="K309">
            <v>8.6999999999999994E-2</v>
          </cell>
          <cell r="L309">
            <v>1.1750316856780796E-2</v>
          </cell>
          <cell r="M309">
            <v>5.0099999999999999E-2</v>
          </cell>
          <cell r="N309">
            <v>0.11599999999999999</v>
          </cell>
          <cell r="O309" t="str">
            <v>Boone</v>
          </cell>
          <cell r="P309" t="str">
            <v>rural</v>
          </cell>
          <cell r="Q309" t="str">
            <v>Central</v>
          </cell>
          <cell r="R309">
            <v>2901000</v>
          </cell>
        </row>
        <row r="310">
          <cell r="A310" t="str">
            <v>ROCK BRIDGE SR. HIGH</v>
          </cell>
          <cell r="B310" t="str">
            <v>010093</v>
          </cell>
          <cell r="C310" t="str">
            <v>COLUMBIA 93</v>
          </cell>
          <cell r="D310">
            <v>1965</v>
          </cell>
          <cell r="E310">
            <v>1824.27</v>
          </cell>
          <cell r="F310">
            <v>0.18</v>
          </cell>
          <cell r="G310">
            <v>0.72199999999999998</v>
          </cell>
          <cell r="H310">
            <v>0.107</v>
          </cell>
          <cell r="I310">
            <v>5.0999999999999997E-2</v>
          </cell>
          <cell r="J310">
            <v>5.6997455470737916E-2</v>
          </cell>
          <cell r="K310">
            <v>5.9000000000000004E-2</v>
          </cell>
          <cell r="M310">
            <v>1.6799999999999999E-2</v>
          </cell>
          <cell r="N310">
            <v>8.14E-2</v>
          </cell>
          <cell r="O310" t="str">
            <v>Boone</v>
          </cell>
          <cell r="P310" t="str">
            <v>rural</v>
          </cell>
          <cell r="Q310" t="str">
            <v>Central</v>
          </cell>
          <cell r="R310">
            <v>2901000</v>
          </cell>
        </row>
        <row r="311">
          <cell r="A311" t="str">
            <v>COLUMBIA AREA CAREER CTR.</v>
          </cell>
          <cell r="B311" t="str">
            <v>010093</v>
          </cell>
          <cell r="C311" t="str">
            <v>COLUMBIA 93</v>
          </cell>
          <cell r="D311" t="str">
            <v>*</v>
          </cell>
          <cell r="E311" t="str">
            <v>*</v>
          </cell>
          <cell r="F311" t="str">
            <v>*</v>
          </cell>
          <cell r="G311" t="str">
            <v>*</v>
          </cell>
          <cell r="H311" t="str">
            <v>*</v>
          </cell>
          <cell r="I311" t="str">
            <v>*</v>
          </cell>
          <cell r="J311" t="str">
            <v>*</v>
          </cell>
          <cell r="K311" t="str">
            <v>*</v>
          </cell>
          <cell r="L311" t="str">
            <v>*</v>
          </cell>
          <cell r="M311" t="str">
            <v>*</v>
          </cell>
          <cell r="N311" t="str">
            <v>*</v>
          </cell>
          <cell r="O311" t="str">
            <v>Boone</v>
          </cell>
          <cell r="P311" t="str">
            <v>rural</v>
          </cell>
          <cell r="Q311" t="str">
            <v>Central</v>
          </cell>
          <cell r="R311">
            <v>2901000</v>
          </cell>
        </row>
        <row r="312">
          <cell r="A312" t="str">
            <v>JEFFERSON MIDDLE SCHOOL</v>
          </cell>
          <cell r="B312" t="str">
            <v>010093</v>
          </cell>
          <cell r="C312" t="str">
            <v>COLUMBIA 93</v>
          </cell>
          <cell r="D312">
            <v>571</v>
          </cell>
          <cell r="E312">
            <v>571.79</v>
          </cell>
          <cell r="F312">
            <v>0.34600000000000003</v>
          </cell>
          <cell r="G312">
            <v>0.60899999999999999</v>
          </cell>
          <cell r="H312">
            <v>0.20800000000000002</v>
          </cell>
          <cell r="I312">
            <v>4.2000000000000003E-2</v>
          </cell>
          <cell r="J312">
            <v>3.6777583187390543E-2</v>
          </cell>
          <cell r="K312">
            <v>0.1</v>
          </cell>
          <cell r="M312">
            <v>1.9299999999999998E-2</v>
          </cell>
          <cell r="N312">
            <v>0.14360000000000001</v>
          </cell>
          <cell r="O312" t="str">
            <v>Boone</v>
          </cell>
          <cell r="P312" t="str">
            <v>rural</v>
          </cell>
          <cell r="Q312" t="str">
            <v>Central</v>
          </cell>
          <cell r="R312">
            <v>2901000</v>
          </cell>
        </row>
        <row r="313">
          <cell r="A313" t="str">
            <v>OAKLAND MIDDLE SCHOOL</v>
          </cell>
          <cell r="B313" t="str">
            <v>010093</v>
          </cell>
          <cell r="C313" t="str">
            <v>COLUMBIA 93</v>
          </cell>
          <cell r="D313">
            <v>583</v>
          </cell>
          <cell r="E313">
            <v>592.20000000000005</v>
          </cell>
          <cell r="F313">
            <v>0.58599999999999997</v>
          </cell>
          <cell r="G313">
            <v>0.36</v>
          </cell>
          <cell r="H313">
            <v>0.32799999999999996</v>
          </cell>
          <cell r="I313">
            <v>0.16500000000000001</v>
          </cell>
          <cell r="J313">
            <v>2.5728987993138937E-2</v>
          </cell>
          <cell r="K313">
            <v>0.113</v>
          </cell>
          <cell r="L313">
            <v>8.2710120068610893E-3</v>
          </cell>
          <cell r="M313">
            <v>0.1081</v>
          </cell>
          <cell r="N313">
            <v>0.14410000000000001</v>
          </cell>
          <cell r="O313" t="str">
            <v>Boone</v>
          </cell>
          <cell r="P313" t="str">
            <v>rural</v>
          </cell>
          <cell r="Q313" t="str">
            <v>Central</v>
          </cell>
          <cell r="R313">
            <v>2901000</v>
          </cell>
        </row>
        <row r="314">
          <cell r="A314" t="str">
            <v>WEST MIDDLE SCHOOL</v>
          </cell>
          <cell r="B314" t="str">
            <v>010093</v>
          </cell>
          <cell r="C314" t="str">
            <v>COLUMBIA 93</v>
          </cell>
          <cell r="D314">
            <v>528</v>
          </cell>
          <cell r="E314">
            <v>514.16</v>
          </cell>
          <cell r="F314">
            <v>0.53100000000000003</v>
          </cell>
          <cell r="G314">
            <v>0.52100000000000002</v>
          </cell>
          <cell r="H314">
            <v>0.26100000000000001</v>
          </cell>
          <cell r="I314">
            <v>6.4000000000000001E-2</v>
          </cell>
          <cell r="J314">
            <v>2.6515151515151516E-2</v>
          </cell>
          <cell r="K314">
            <v>0.125</v>
          </cell>
          <cell r="M314">
            <v>1.3300000000000001E-2</v>
          </cell>
          <cell r="N314">
            <v>0.1648</v>
          </cell>
          <cell r="O314" t="str">
            <v>Boone</v>
          </cell>
          <cell r="P314" t="str">
            <v>rural</v>
          </cell>
          <cell r="Q314" t="str">
            <v>Central</v>
          </cell>
          <cell r="R314">
            <v>2901000</v>
          </cell>
        </row>
        <row r="315">
          <cell r="A315" t="str">
            <v>ANN HAWKINS GENTRY MIDDLE</v>
          </cell>
          <cell r="B315" t="str">
            <v>010093</v>
          </cell>
          <cell r="C315" t="str">
            <v>COLUMBIA 93</v>
          </cell>
          <cell r="D315">
            <v>701</v>
          </cell>
          <cell r="E315">
            <v>700.76</v>
          </cell>
          <cell r="F315">
            <v>0.29799999999999999</v>
          </cell>
          <cell r="G315">
            <v>0.626</v>
          </cell>
          <cell r="H315">
            <v>0.15</v>
          </cell>
          <cell r="I315">
            <v>6.3E-2</v>
          </cell>
          <cell r="J315">
            <v>7.2753209700427965E-2</v>
          </cell>
          <cell r="K315">
            <v>8.8000000000000009E-2</v>
          </cell>
          <cell r="M315">
            <v>5.1399999999999994E-2</v>
          </cell>
          <cell r="N315">
            <v>0.1027</v>
          </cell>
          <cell r="O315" t="str">
            <v>Boone</v>
          </cell>
          <cell r="P315" t="str">
            <v>rural</v>
          </cell>
          <cell r="Q315" t="str">
            <v>Central</v>
          </cell>
          <cell r="R315">
            <v>2901000</v>
          </cell>
        </row>
        <row r="316">
          <cell r="A316" t="str">
            <v>SMITHTON MIDDLE</v>
          </cell>
          <cell r="B316" t="str">
            <v>010093</v>
          </cell>
          <cell r="C316" t="str">
            <v>COLUMBIA 93</v>
          </cell>
          <cell r="D316">
            <v>520</v>
          </cell>
          <cell r="E316">
            <v>524.52</v>
          </cell>
          <cell r="F316">
            <v>0.29199999999999998</v>
          </cell>
          <cell r="G316">
            <v>0.67299999999999993</v>
          </cell>
          <cell r="H316">
            <v>9.1999999999999998E-2</v>
          </cell>
          <cell r="I316">
            <v>0.06</v>
          </cell>
          <cell r="J316">
            <v>8.8461538461538466E-2</v>
          </cell>
          <cell r="K316">
            <v>8.3000000000000004E-2</v>
          </cell>
          <cell r="M316">
            <v>0.10189999999999999</v>
          </cell>
          <cell r="N316">
            <v>0.11539999999999999</v>
          </cell>
          <cell r="O316" t="str">
            <v>Boone</v>
          </cell>
          <cell r="P316" t="str">
            <v>rural</v>
          </cell>
          <cell r="Q316" t="str">
            <v>Central</v>
          </cell>
          <cell r="R316">
            <v>2901000</v>
          </cell>
        </row>
        <row r="317">
          <cell r="A317" t="str">
            <v>JOHN B. LANGE MIDDLE</v>
          </cell>
          <cell r="B317" t="str">
            <v>010093</v>
          </cell>
          <cell r="C317" t="str">
            <v>COLUMBIA 93</v>
          </cell>
          <cell r="D317">
            <v>600</v>
          </cell>
          <cell r="E317">
            <v>604.30999999999995</v>
          </cell>
          <cell r="F317">
            <v>0.64700000000000002</v>
          </cell>
          <cell r="G317">
            <v>0.38799999999999996</v>
          </cell>
          <cell r="H317">
            <v>0.37799999999999995</v>
          </cell>
          <cell r="I317">
            <v>7.2999999999999995E-2</v>
          </cell>
          <cell r="J317">
            <v>0.03</v>
          </cell>
          <cell r="K317">
            <v>0.122</v>
          </cell>
          <cell r="L317">
            <v>9.000000000000119E-3</v>
          </cell>
          <cell r="M317">
            <v>6.5000000000000002E-2</v>
          </cell>
          <cell r="N317">
            <v>0.17670000000000002</v>
          </cell>
          <cell r="O317" t="str">
            <v>Boone</v>
          </cell>
          <cell r="P317" t="str">
            <v>rural</v>
          </cell>
          <cell r="Q317" t="str">
            <v>Central</v>
          </cell>
          <cell r="R317">
            <v>2901000</v>
          </cell>
        </row>
        <row r="318">
          <cell r="A318" t="str">
            <v>JOHN WARNER MIDDLE SCHOOL</v>
          </cell>
          <cell r="B318" t="str">
            <v>010093</v>
          </cell>
          <cell r="C318" t="str">
            <v>COLUMBIA 93</v>
          </cell>
          <cell r="D318">
            <v>566</v>
          </cell>
          <cell r="E318">
            <v>567.03</v>
          </cell>
          <cell r="F318">
            <v>0.191</v>
          </cell>
          <cell r="G318">
            <v>0.69099999999999995</v>
          </cell>
          <cell r="H318">
            <v>0.10199999999999999</v>
          </cell>
          <cell r="I318">
            <v>3.7000000000000005E-2</v>
          </cell>
          <cell r="J318">
            <v>9.0106007067137811E-2</v>
          </cell>
          <cell r="K318">
            <v>7.5999999999999998E-2</v>
          </cell>
          <cell r="M318">
            <v>2.4700000000000003E-2</v>
          </cell>
          <cell r="N318">
            <v>0.10949999999999999</v>
          </cell>
          <cell r="O318" t="str">
            <v>Boone</v>
          </cell>
          <cell r="P318" t="str">
            <v>rural</v>
          </cell>
          <cell r="Q318" t="str">
            <v>Central</v>
          </cell>
          <cell r="R318">
            <v>2901000</v>
          </cell>
        </row>
        <row r="319">
          <cell r="A319" t="str">
            <v>THOMAS BENTON ELEM.</v>
          </cell>
          <cell r="B319" t="str">
            <v>010093</v>
          </cell>
          <cell r="C319" t="str">
            <v>COLUMBIA 93</v>
          </cell>
          <cell r="D319">
            <v>221</v>
          </cell>
          <cell r="E319">
            <v>217.98</v>
          </cell>
          <cell r="F319">
            <v>1</v>
          </cell>
          <cell r="G319">
            <v>0.38</v>
          </cell>
          <cell r="H319">
            <v>0.40700000000000003</v>
          </cell>
          <cell r="I319">
            <v>3.6000000000000004E-2</v>
          </cell>
          <cell r="J319" t="str">
            <v>*</v>
          </cell>
          <cell r="K319">
            <v>0.17600000000000002</v>
          </cell>
          <cell r="L319" t="str">
            <v>*</v>
          </cell>
          <cell r="M319" t="str">
            <v>*</v>
          </cell>
          <cell r="N319">
            <v>0.15839999999999999</v>
          </cell>
          <cell r="O319" t="str">
            <v>Boone</v>
          </cell>
          <cell r="P319" t="str">
            <v>rural</v>
          </cell>
          <cell r="Q319" t="str">
            <v>Central</v>
          </cell>
          <cell r="R319">
            <v>2901000</v>
          </cell>
        </row>
        <row r="320">
          <cell r="A320" t="str">
            <v>ALPHA HART LEWIS</v>
          </cell>
          <cell r="B320" t="str">
            <v>010093</v>
          </cell>
          <cell r="C320" t="str">
            <v>COLUMBIA 93</v>
          </cell>
          <cell r="D320">
            <v>518</v>
          </cell>
          <cell r="E320">
            <v>526.5</v>
          </cell>
          <cell r="F320">
            <v>1</v>
          </cell>
          <cell r="G320">
            <v>0.44600000000000001</v>
          </cell>
          <cell r="H320">
            <v>0.307</v>
          </cell>
          <cell r="I320">
            <v>3.3000000000000002E-2</v>
          </cell>
          <cell r="J320">
            <v>1.7374517374517374E-2</v>
          </cell>
          <cell r="K320">
            <v>0.18899999999999997</v>
          </cell>
          <cell r="L320">
            <v>7.6254826254826824E-3</v>
          </cell>
          <cell r="M320">
            <v>5.4100000000000002E-2</v>
          </cell>
          <cell r="N320">
            <v>9.6500000000000002E-2</v>
          </cell>
          <cell r="O320" t="str">
            <v>Boone</v>
          </cell>
          <cell r="P320" t="str">
            <v>rural</v>
          </cell>
          <cell r="Q320" t="str">
            <v>Central</v>
          </cell>
          <cell r="R320">
            <v>2901000</v>
          </cell>
        </row>
        <row r="321">
          <cell r="A321" t="str">
            <v>BLUE RIDGE ELEM.</v>
          </cell>
          <cell r="B321" t="str">
            <v>010093</v>
          </cell>
          <cell r="C321" t="str">
            <v>COLUMBIA 93</v>
          </cell>
          <cell r="D321">
            <v>435</v>
          </cell>
          <cell r="E321">
            <v>435.81</v>
          </cell>
          <cell r="F321">
            <v>1</v>
          </cell>
          <cell r="G321">
            <v>0.29899999999999999</v>
          </cell>
          <cell r="H321">
            <v>0.32400000000000001</v>
          </cell>
          <cell r="I321">
            <v>0.20499999999999999</v>
          </cell>
          <cell r="J321">
            <v>4.8275862068965517E-2</v>
          </cell>
          <cell r="K321">
            <v>0.124</v>
          </cell>
          <cell r="M321">
            <v>0.20920000000000002</v>
          </cell>
          <cell r="N321">
            <v>0.11720000000000001</v>
          </cell>
          <cell r="O321" t="str">
            <v>Boone</v>
          </cell>
          <cell r="P321" t="str">
            <v>rural</v>
          </cell>
          <cell r="Q321" t="str">
            <v>Central</v>
          </cell>
          <cell r="R321">
            <v>2901000</v>
          </cell>
        </row>
        <row r="322">
          <cell r="A322" t="str">
            <v>CEDAR RIDGE ELEM.</v>
          </cell>
          <cell r="B322" t="str">
            <v>010093</v>
          </cell>
          <cell r="C322" t="str">
            <v>COLUMBIA 93</v>
          </cell>
          <cell r="D322">
            <v>382</v>
          </cell>
          <cell r="E322">
            <v>396.48</v>
          </cell>
          <cell r="F322">
            <v>0.36099999999999999</v>
          </cell>
          <cell r="G322">
            <v>0.61499999999999999</v>
          </cell>
          <cell r="H322">
            <v>0.19600000000000001</v>
          </cell>
          <cell r="I322">
            <v>5.5E-2</v>
          </cell>
          <cell r="J322">
            <v>2.6178010471204188E-2</v>
          </cell>
          <cell r="K322">
            <v>9.9000000000000005E-2</v>
          </cell>
          <cell r="L322">
            <v>8.8219895287957595E-3</v>
          </cell>
          <cell r="M322">
            <v>4.4500000000000005E-2</v>
          </cell>
          <cell r="N322">
            <v>0.12300000000000001</v>
          </cell>
          <cell r="O322" t="str">
            <v>Boone</v>
          </cell>
          <cell r="P322" t="str">
            <v>rural</v>
          </cell>
          <cell r="Q322" t="str">
            <v>Central</v>
          </cell>
          <cell r="R322">
            <v>2901000</v>
          </cell>
        </row>
        <row r="323">
          <cell r="A323" t="str">
            <v>DERBY RIDGE ELEM.</v>
          </cell>
          <cell r="B323" t="str">
            <v>010093</v>
          </cell>
          <cell r="C323" t="str">
            <v>COLUMBIA 93</v>
          </cell>
          <cell r="D323">
            <v>392</v>
          </cell>
          <cell r="E323">
            <v>391.36</v>
          </cell>
          <cell r="F323">
            <v>1</v>
          </cell>
          <cell r="G323">
            <v>0.32400000000000001</v>
          </cell>
          <cell r="H323">
            <v>0.37799999999999995</v>
          </cell>
          <cell r="I323">
            <v>9.6999999999999989E-2</v>
          </cell>
          <cell r="J323">
            <v>6.6326530612244902E-2</v>
          </cell>
          <cell r="K323">
            <v>0.128</v>
          </cell>
          <cell r="L323">
            <v>6.6734693877551488E-3</v>
          </cell>
          <cell r="M323">
            <v>0.15820000000000001</v>
          </cell>
          <cell r="N323">
            <v>0.14800000000000002</v>
          </cell>
          <cell r="O323" t="str">
            <v>Boone</v>
          </cell>
          <cell r="P323" t="str">
            <v>rural</v>
          </cell>
          <cell r="Q323" t="str">
            <v>Central</v>
          </cell>
          <cell r="R323">
            <v>2901000</v>
          </cell>
        </row>
        <row r="324">
          <cell r="A324" t="str">
            <v>FAIRVIEW ELEM.</v>
          </cell>
          <cell r="B324" t="str">
            <v>010093</v>
          </cell>
          <cell r="C324" t="str">
            <v>COLUMBIA 93</v>
          </cell>
          <cell r="D324">
            <v>452</v>
          </cell>
          <cell r="E324">
            <v>456.33</v>
          </cell>
          <cell r="F324">
            <v>0.32200000000000001</v>
          </cell>
          <cell r="G324">
            <v>0.63300000000000001</v>
          </cell>
          <cell r="H324">
            <v>0.15</v>
          </cell>
          <cell r="I324">
            <v>4.5999999999999999E-2</v>
          </cell>
          <cell r="J324" t="str">
            <v>*</v>
          </cell>
          <cell r="K324">
            <v>0.10800000000000001</v>
          </cell>
          <cell r="L324" t="str">
            <v>*</v>
          </cell>
          <cell r="M324">
            <v>8.1900000000000001E-2</v>
          </cell>
          <cell r="N324">
            <v>7.9600000000000004E-2</v>
          </cell>
          <cell r="O324" t="str">
            <v>Boone</v>
          </cell>
          <cell r="P324" t="str">
            <v>rural</v>
          </cell>
          <cell r="Q324" t="str">
            <v>Central</v>
          </cell>
          <cell r="R324">
            <v>2901000</v>
          </cell>
        </row>
        <row r="325">
          <cell r="A325" t="str">
            <v>ELIOT BATTLE ELEMENTARY</v>
          </cell>
          <cell r="B325" t="str">
            <v>010093</v>
          </cell>
          <cell r="C325" t="str">
            <v>COLUMBIA 93</v>
          </cell>
          <cell r="D325">
            <v>400</v>
          </cell>
          <cell r="E325">
            <v>415.11</v>
          </cell>
          <cell r="F325">
            <v>1</v>
          </cell>
          <cell r="G325">
            <v>0.33799999999999997</v>
          </cell>
          <cell r="H325">
            <v>0.42299999999999999</v>
          </cell>
          <cell r="I325">
            <v>5.7999999999999996E-2</v>
          </cell>
          <cell r="J325" t="str">
            <v>*</v>
          </cell>
          <cell r="K325">
            <v>0.14800000000000002</v>
          </cell>
          <cell r="L325" t="str">
            <v>*</v>
          </cell>
          <cell r="M325">
            <v>7.7499999999999999E-2</v>
          </cell>
          <cell r="N325">
            <v>9.7500000000000003E-2</v>
          </cell>
          <cell r="O325" t="str">
            <v>Boone</v>
          </cell>
          <cell r="P325" t="str">
            <v>rural</v>
          </cell>
          <cell r="Q325" t="str">
            <v>Central</v>
          </cell>
          <cell r="R325">
            <v>2901000</v>
          </cell>
        </row>
        <row r="326">
          <cell r="A326" t="str">
            <v>ULYSSES S. GRANT ELEM.</v>
          </cell>
          <cell r="B326" t="str">
            <v>010093</v>
          </cell>
          <cell r="C326" t="str">
            <v>COLUMBIA 93</v>
          </cell>
          <cell r="D326">
            <v>293</v>
          </cell>
          <cell r="E326">
            <v>297</v>
          </cell>
          <cell r="F326">
            <v>0.41100000000000003</v>
          </cell>
          <cell r="G326">
            <v>0.56000000000000005</v>
          </cell>
          <cell r="H326">
            <v>0.22500000000000001</v>
          </cell>
          <cell r="I326">
            <v>5.5E-2</v>
          </cell>
          <cell r="J326">
            <v>5.8020477815699661E-2</v>
          </cell>
          <cell r="K326">
            <v>0.10199999999999999</v>
          </cell>
          <cell r="M326">
            <v>0.12970000000000001</v>
          </cell>
          <cell r="N326">
            <v>3.7499999999999999E-2</v>
          </cell>
          <cell r="O326" t="str">
            <v>Boone</v>
          </cell>
          <cell r="P326" t="str">
            <v>rural</v>
          </cell>
          <cell r="Q326" t="str">
            <v>Central</v>
          </cell>
          <cell r="R326">
            <v>2901000</v>
          </cell>
        </row>
        <row r="327">
          <cell r="A327" t="str">
            <v>MARY PAXTON KEELEY ELEM.</v>
          </cell>
          <cell r="B327" t="str">
            <v>010093</v>
          </cell>
          <cell r="C327" t="str">
            <v>COLUMBIA 93</v>
          </cell>
          <cell r="D327">
            <v>648</v>
          </cell>
          <cell r="E327">
            <v>672.4</v>
          </cell>
          <cell r="F327">
            <v>0.32500000000000001</v>
          </cell>
          <cell r="G327">
            <v>0.56299999999999994</v>
          </cell>
          <cell r="H327">
            <v>0.13100000000000001</v>
          </cell>
          <cell r="I327">
            <v>6.6000000000000003E-2</v>
          </cell>
          <cell r="J327">
            <v>0.12345679012345678</v>
          </cell>
          <cell r="K327">
            <v>0.113</v>
          </cell>
          <cell r="M327">
            <v>0.17899999999999999</v>
          </cell>
          <cell r="N327">
            <v>5.8600000000000006E-2</v>
          </cell>
          <cell r="O327" t="str">
            <v>Boone</v>
          </cell>
          <cell r="P327" t="str">
            <v>rural</v>
          </cell>
          <cell r="Q327" t="str">
            <v>Central</v>
          </cell>
          <cell r="R327">
            <v>2901000</v>
          </cell>
        </row>
        <row r="328">
          <cell r="A328" t="str">
            <v>Locust St Expressive Arts Elem</v>
          </cell>
          <cell r="B328" t="str">
            <v>010093</v>
          </cell>
          <cell r="C328" t="str">
            <v>COLUMBIA 93</v>
          </cell>
          <cell r="D328">
            <v>252</v>
          </cell>
          <cell r="E328">
            <v>255.59</v>
          </cell>
          <cell r="F328">
            <v>0.441</v>
          </cell>
          <cell r="G328">
            <v>0.52</v>
          </cell>
          <cell r="H328">
            <v>0.20199999999999999</v>
          </cell>
          <cell r="I328">
            <v>5.5999999999999994E-2</v>
          </cell>
          <cell r="J328">
            <v>9.9206349206349201E-2</v>
          </cell>
          <cell r="K328">
            <v>0.12300000000000001</v>
          </cell>
          <cell r="M328">
            <v>0.16269999999999998</v>
          </cell>
          <cell r="N328">
            <v>6.3500000000000001E-2</v>
          </cell>
          <cell r="O328" t="str">
            <v>Boone</v>
          </cell>
          <cell r="P328" t="str">
            <v>rural</v>
          </cell>
          <cell r="Q328" t="str">
            <v>Central</v>
          </cell>
          <cell r="R328">
            <v>2901000</v>
          </cell>
        </row>
        <row r="329">
          <cell r="A329" t="str">
            <v>MIDWAY HEIGHTS ELEM.</v>
          </cell>
          <cell r="B329" t="str">
            <v>010093</v>
          </cell>
          <cell r="C329" t="str">
            <v>COLUMBIA 93</v>
          </cell>
          <cell r="D329">
            <v>249</v>
          </cell>
          <cell r="E329">
            <v>245</v>
          </cell>
          <cell r="F329">
            <v>0.27300000000000002</v>
          </cell>
          <cell r="G329">
            <v>0.81900000000000006</v>
          </cell>
          <cell r="H329">
            <v>3.2000000000000001E-2</v>
          </cell>
          <cell r="I329">
            <v>2.4E-2</v>
          </cell>
          <cell r="J329">
            <v>2.4096385542168676E-2</v>
          </cell>
          <cell r="K329">
            <v>0.1</v>
          </cell>
          <cell r="M329">
            <v>2.0099999999999996E-2</v>
          </cell>
          <cell r="N329">
            <v>5.2199999999999996E-2</v>
          </cell>
          <cell r="O329" t="str">
            <v>Boone</v>
          </cell>
          <cell r="P329" t="str">
            <v>rural</v>
          </cell>
          <cell r="Q329" t="str">
            <v>Central</v>
          </cell>
          <cell r="R329">
            <v>2901000</v>
          </cell>
        </row>
        <row r="330">
          <cell r="A330" t="str">
            <v>MILL CREEK ELEM.</v>
          </cell>
          <cell r="B330" t="str">
            <v>010093</v>
          </cell>
          <cell r="C330" t="str">
            <v>COLUMBIA 93</v>
          </cell>
          <cell r="D330">
            <v>593</v>
          </cell>
          <cell r="E330">
            <v>588</v>
          </cell>
          <cell r="F330">
            <v>0.16800000000000001</v>
          </cell>
          <cell r="G330">
            <v>0.70200000000000007</v>
          </cell>
          <cell r="H330">
            <v>8.3000000000000004E-2</v>
          </cell>
          <cell r="I330">
            <v>3.4000000000000002E-2</v>
          </cell>
          <cell r="J330">
            <v>0.1163575042158516</v>
          </cell>
          <cell r="K330">
            <v>6.4000000000000001E-2</v>
          </cell>
          <cell r="M330">
            <v>6.9099999999999995E-2</v>
          </cell>
          <cell r="N330">
            <v>4.0500000000000001E-2</v>
          </cell>
          <cell r="O330" t="str">
            <v>Boone</v>
          </cell>
          <cell r="P330" t="str">
            <v>rural</v>
          </cell>
          <cell r="Q330" t="str">
            <v>Central</v>
          </cell>
          <cell r="R330">
            <v>2901000</v>
          </cell>
        </row>
        <row r="331">
          <cell r="A331" t="str">
            <v>NEW HAVEN ELEM.</v>
          </cell>
          <cell r="B331" t="str">
            <v>010093</v>
          </cell>
          <cell r="C331" t="str">
            <v>COLUMBIA 93</v>
          </cell>
          <cell r="D331">
            <v>254</v>
          </cell>
          <cell r="E331">
            <v>259.89999999999998</v>
          </cell>
          <cell r="F331">
            <v>1</v>
          </cell>
          <cell r="G331">
            <v>0.441</v>
          </cell>
          <cell r="H331">
            <v>0.217</v>
          </cell>
          <cell r="I331">
            <v>0.23600000000000002</v>
          </cell>
          <cell r="J331">
            <v>2.7559055118110236E-2</v>
          </cell>
          <cell r="K331">
            <v>7.9000000000000001E-2</v>
          </cell>
          <cell r="M331">
            <v>0.24410000000000001</v>
          </cell>
          <cell r="N331">
            <v>0.18109999999999998</v>
          </cell>
          <cell r="O331" t="str">
            <v>Boone</v>
          </cell>
          <cell r="P331" t="str">
            <v>rural</v>
          </cell>
          <cell r="Q331" t="str">
            <v>Central</v>
          </cell>
          <cell r="R331">
            <v>2901000</v>
          </cell>
        </row>
        <row r="332">
          <cell r="A332" t="str">
            <v>PARKADE ELEM.</v>
          </cell>
          <cell r="B332" t="str">
            <v>010093</v>
          </cell>
          <cell r="C332" t="str">
            <v>COLUMBIA 93</v>
          </cell>
          <cell r="D332">
            <v>374</v>
          </cell>
          <cell r="E332">
            <v>374</v>
          </cell>
          <cell r="F332">
            <v>0.52700000000000002</v>
          </cell>
          <cell r="G332">
            <v>0.46</v>
          </cell>
          <cell r="H332">
            <v>0.27300000000000002</v>
          </cell>
          <cell r="I332">
            <v>7.8E-2</v>
          </cell>
          <cell r="J332">
            <v>5.3475935828877004E-2</v>
          </cell>
          <cell r="K332">
            <v>0.12</v>
          </cell>
          <cell r="L332">
            <v>1.5524064171123009E-2</v>
          </cell>
          <cell r="M332">
            <v>0.13900000000000001</v>
          </cell>
          <cell r="N332">
            <v>9.3599999999999989E-2</v>
          </cell>
          <cell r="O332" t="str">
            <v>Boone</v>
          </cell>
          <cell r="P332" t="str">
            <v>rural</v>
          </cell>
          <cell r="Q332" t="str">
            <v>Central</v>
          </cell>
          <cell r="R332">
            <v>2901000</v>
          </cell>
        </row>
        <row r="333">
          <cell r="A333" t="str">
            <v>BEULAH RALPH ELEMENTARY</v>
          </cell>
          <cell r="B333" t="str">
            <v>010093</v>
          </cell>
          <cell r="C333" t="str">
            <v>COLUMBIA 93</v>
          </cell>
          <cell r="D333">
            <v>696</v>
          </cell>
          <cell r="E333">
            <v>709</v>
          </cell>
          <cell r="F333">
            <v>0.188</v>
          </cell>
          <cell r="G333">
            <v>0.65700000000000003</v>
          </cell>
          <cell r="H333">
            <v>0.111</v>
          </cell>
          <cell r="I333">
            <v>5.7000000000000002E-2</v>
          </cell>
          <cell r="J333">
            <v>8.7643678160919544E-2</v>
          </cell>
          <cell r="K333">
            <v>0.08</v>
          </cell>
          <cell r="L333">
            <v>7.3563218390804153E-3</v>
          </cell>
          <cell r="M333">
            <v>5.8899999999999994E-2</v>
          </cell>
          <cell r="N333">
            <v>8.9099999999999999E-2</v>
          </cell>
          <cell r="O333" t="str">
            <v>Boone</v>
          </cell>
          <cell r="P333" t="str">
            <v>rural</v>
          </cell>
          <cell r="Q333" t="str">
            <v>Central</v>
          </cell>
          <cell r="R333">
            <v>2901000</v>
          </cell>
        </row>
        <row r="334">
          <cell r="A334" t="str">
            <v>JOHN RIDGEWAY ELEM.</v>
          </cell>
          <cell r="B334" t="str">
            <v>010093</v>
          </cell>
          <cell r="C334" t="str">
            <v>COLUMBIA 93</v>
          </cell>
          <cell r="D334">
            <v>226</v>
          </cell>
          <cell r="E334">
            <v>227.28</v>
          </cell>
          <cell r="F334">
            <v>0.154</v>
          </cell>
          <cell r="G334">
            <v>0.70799999999999996</v>
          </cell>
          <cell r="H334">
            <v>9.3000000000000013E-2</v>
          </cell>
          <cell r="I334">
            <v>3.5000000000000003E-2</v>
          </cell>
          <cell r="J334">
            <v>4.8672566371681415E-2</v>
          </cell>
          <cell r="K334">
            <v>0.115</v>
          </cell>
          <cell r="M334">
            <v>3.1E-2</v>
          </cell>
          <cell r="N334">
            <v>6.6400000000000001E-2</v>
          </cell>
          <cell r="O334" t="str">
            <v>Boone</v>
          </cell>
          <cell r="P334" t="str">
            <v>rural</v>
          </cell>
          <cell r="Q334" t="str">
            <v>Central</v>
          </cell>
          <cell r="R334">
            <v>2901000</v>
          </cell>
        </row>
        <row r="335">
          <cell r="A335" t="str">
            <v>ROCK BRIDGE ELEM.</v>
          </cell>
          <cell r="B335" t="str">
            <v>010093</v>
          </cell>
          <cell r="C335" t="str">
            <v>COLUMBIA 93</v>
          </cell>
          <cell r="D335">
            <v>475</v>
          </cell>
          <cell r="E335">
            <v>464.86</v>
          </cell>
          <cell r="F335">
            <v>0.28800000000000003</v>
          </cell>
          <cell r="G335">
            <v>0.63800000000000001</v>
          </cell>
          <cell r="H335">
            <v>0.17300000000000001</v>
          </cell>
          <cell r="I335">
            <v>4.2000000000000003E-2</v>
          </cell>
          <cell r="J335">
            <v>6.3157894736842107E-2</v>
          </cell>
          <cell r="K335">
            <v>7.2000000000000008E-2</v>
          </cell>
          <cell r="L335">
            <v>1.1842105263157765E-2</v>
          </cell>
          <cell r="M335">
            <v>6.3200000000000006E-2</v>
          </cell>
          <cell r="N335">
            <v>0.08</v>
          </cell>
          <cell r="O335" t="str">
            <v>Boone</v>
          </cell>
          <cell r="P335" t="str">
            <v>rural</v>
          </cell>
          <cell r="Q335" t="str">
            <v>Central</v>
          </cell>
          <cell r="R335">
            <v>2901000</v>
          </cell>
        </row>
        <row r="336">
          <cell r="A336" t="str">
            <v>RUSSELL BLVD. ELEM.</v>
          </cell>
          <cell r="B336" t="str">
            <v>010093</v>
          </cell>
          <cell r="C336" t="str">
            <v>COLUMBIA 93</v>
          </cell>
          <cell r="D336">
            <v>423</v>
          </cell>
          <cell r="E336">
            <v>433.87</v>
          </cell>
          <cell r="F336">
            <v>0.22600000000000001</v>
          </cell>
          <cell r="G336">
            <v>0.73499999999999999</v>
          </cell>
          <cell r="H336">
            <v>7.5999999999999998E-2</v>
          </cell>
          <cell r="I336">
            <v>5.4000000000000006E-2</v>
          </cell>
          <cell r="J336">
            <v>3.0732860520094562E-2</v>
          </cell>
          <cell r="K336">
            <v>9.6999999999999989E-2</v>
          </cell>
          <cell r="L336">
            <v>7.2671394799054267E-3</v>
          </cell>
          <cell r="M336">
            <v>4.4900000000000002E-2</v>
          </cell>
          <cell r="N336">
            <v>0.12529999999999999</v>
          </cell>
          <cell r="O336" t="str">
            <v>Boone</v>
          </cell>
          <cell r="P336" t="str">
            <v>rural</v>
          </cell>
          <cell r="Q336" t="str">
            <v>Central</v>
          </cell>
          <cell r="R336">
            <v>2901000</v>
          </cell>
        </row>
        <row r="337">
          <cell r="A337" t="str">
            <v>SHEPARD BLVD. ELEM.</v>
          </cell>
          <cell r="B337" t="str">
            <v>010093</v>
          </cell>
          <cell r="C337" t="str">
            <v>COLUMBIA 93</v>
          </cell>
          <cell r="D337">
            <v>474</v>
          </cell>
          <cell r="E337">
            <v>465</v>
          </cell>
          <cell r="F337">
            <v>0.51600000000000001</v>
          </cell>
          <cell r="G337">
            <v>0.45600000000000002</v>
          </cell>
          <cell r="H337">
            <v>0.29299999999999998</v>
          </cell>
          <cell r="I337">
            <v>7.2000000000000008E-2</v>
          </cell>
          <cell r="J337">
            <v>3.5864978902953586E-2</v>
          </cell>
          <cell r="K337">
            <v>0.13699999999999998</v>
          </cell>
          <cell r="L337">
            <v>6.1350210970464447E-3</v>
          </cell>
          <cell r="M337">
            <v>0.1076</v>
          </cell>
          <cell r="N337">
            <v>5.91E-2</v>
          </cell>
          <cell r="O337" t="str">
            <v>Boone</v>
          </cell>
          <cell r="P337" t="str">
            <v>rural</v>
          </cell>
          <cell r="Q337" t="str">
            <v>Central</v>
          </cell>
          <cell r="R337">
            <v>2901000</v>
          </cell>
        </row>
        <row r="338">
          <cell r="A338" t="str">
            <v>WEST BLVD. ELEM.</v>
          </cell>
          <cell r="B338" t="str">
            <v>010093</v>
          </cell>
          <cell r="C338" t="str">
            <v>COLUMBIA 93</v>
          </cell>
          <cell r="D338">
            <v>291</v>
          </cell>
          <cell r="E338">
            <v>298.45</v>
          </cell>
          <cell r="F338">
            <v>1</v>
          </cell>
          <cell r="G338">
            <v>0.41899999999999998</v>
          </cell>
          <cell r="H338">
            <v>0.33700000000000002</v>
          </cell>
          <cell r="I338">
            <v>6.5000000000000002E-2</v>
          </cell>
          <cell r="J338">
            <v>1.7182130584192441E-2</v>
          </cell>
          <cell r="K338">
            <v>0.14800000000000002</v>
          </cell>
          <cell r="L338">
            <v>1.3817869415807538E-2</v>
          </cell>
          <cell r="M338">
            <v>7.9000000000000001E-2</v>
          </cell>
          <cell r="N338">
            <v>0.12369999999999999</v>
          </cell>
          <cell r="O338" t="str">
            <v>Boone</v>
          </cell>
          <cell r="P338" t="str">
            <v>rural</v>
          </cell>
          <cell r="Q338" t="str">
            <v>Central</v>
          </cell>
          <cell r="R338">
            <v>2901000</v>
          </cell>
        </row>
        <row r="339">
          <cell r="A339" t="str">
            <v>TWO MILE PRAIRIE ELEM.</v>
          </cell>
          <cell r="B339" t="str">
            <v>010093</v>
          </cell>
          <cell r="C339" t="str">
            <v>COLUMBIA 93</v>
          </cell>
          <cell r="D339">
            <v>142</v>
          </cell>
          <cell r="E339">
            <v>143</v>
          </cell>
          <cell r="F339">
            <v>0.315</v>
          </cell>
          <cell r="G339">
            <v>0.79599999999999993</v>
          </cell>
          <cell r="H339">
            <v>3.5000000000000003E-2</v>
          </cell>
          <cell r="I339" t="str">
            <v>*</v>
          </cell>
          <cell r="J339" t="str">
            <v>*</v>
          </cell>
          <cell r="K339">
            <v>0.12</v>
          </cell>
          <cell r="L339" t="str">
            <v>*</v>
          </cell>
          <cell r="M339" t="str">
            <v>*</v>
          </cell>
          <cell r="N339">
            <v>9.8599999999999993E-2</v>
          </cell>
          <cell r="O339" t="str">
            <v>Boone</v>
          </cell>
          <cell r="P339" t="str">
            <v>rural</v>
          </cell>
          <cell r="Q339" t="str">
            <v>Central</v>
          </cell>
          <cell r="R339">
            <v>2901000</v>
          </cell>
        </row>
        <row r="340">
          <cell r="A340" t="str">
            <v>Center for Gifted Education</v>
          </cell>
          <cell r="B340" t="str">
            <v>010093</v>
          </cell>
          <cell r="C340" t="str">
            <v>COLUMBIA 93</v>
          </cell>
          <cell r="D340">
            <v>50</v>
          </cell>
          <cell r="E340">
            <v>9.9</v>
          </cell>
          <cell r="F340" t="str">
            <v>*</v>
          </cell>
          <cell r="G340">
            <v>0.82</v>
          </cell>
          <cell r="H340" t="str">
            <v>*</v>
          </cell>
          <cell r="I340" t="str">
            <v>*</v>
          </cell>
          <cell r="J340">
            <v>0.12</v>
          </cell>
          <cell r="K340" t="str">
            <v>*</v>
          </cell>
          <cell r="L340" t="str">
            <v>*</v>
          </cell>
          <cell r="M340" t="str">
            <v>*</v>
          </cell>
          <cell r="N340" t="str">
            <v>*</v>
          </cell>
          <cell r="O340" t="str">
            <v>Boone</v>
          </cell>
          <cell r="P340" t="str">
            <v>rural</v>
          </cell>
          <cell r="Q340" t="str">
            <v>Central</v>
          </cell>
          <cell r="R340">
            <v>2901000</v>
          </cell>
        </row>
        <row r="341">
          <cell r="A341" t="str">
            <v>CENTER FOR EARLY LRNING-NORTH</v>
          </cell>
          <cell r="B341" t="str">
            <v>010093</v>
          </cell>
          <cell r="C341" t="str">
            <v>COLUMBIA 93</v>
          </cell>
          <cell r="D341" t="str">
            <v>*</v>
          </cell>
          <cell r="E341" t="str">
            <v>*</v>
          </cell>
          <cell r="F341" t="str">
            <v>*</v>
          </cell>
          <cell r="G341" t="str">
            <v>*</v>
          </cell>
          <cell r="H341" t="str">
            <v>*</v>
          </cell>
          <cell r="I341" t="str">
            <v>*</v>
          </cell>
          <cell r="J341" t="str">
            <v>*</v>
          </cell>
          <cell r="K341" t="str">
            <v>*</v>
          </cell>
          <cell r="L341" t="str">
            <v>*</v>
          </cell>
          <cell r="M341" t="str">
            <v>*</v>
          </cell>
          <cell r="N341" t="str">
            <v>*</v>
          </cell>
          <cell r="O341" t="str">
            <v>Boone</v>
          </cell>
          <cell r="P341" t="str">
            <v>rural</v>
          </cell>
          <cell r="Q341" t="str">
            <v>Central</v>
          </cell>
          <cell r="R341">
            <v>2901000</v>
          </cell>
        </row>
        <row r="342">
          <cell r="A342" t="str">
            <v>COMMUNITY HIGH</v>
          </cell>
          <cell r="B342" t="str">
            <v>004106</v>
          </cell>
          <cell r="C342" t="str">
            <v>COMMUNITY R-VI</v>
          </cell>
          <cell r="D342">
            <v>163</v>
          </cell>
          <cell r="E342">
            <v>164.66</v>
          </cell>
          <cell r="F342">
            <v>0.374</v>
          </cell>
          <cell r="G342">
            <v>0.96900000000000008</v>
          </cell>
          <cell r="H342" t="str">
            <v>*</v>
          </cell>
          <cell r="I342" t="str">
            <v>*</v>
          </cell>
          <cell r="J342" t="str">
            <v>*</v>
          </cell>
          <cell r="K342" t="str">
            <v>*</v>
          </cell>
          <cell r="L342" t="str">
            <v>*</v>
          </cell>
          <cell r="M342" t="str">
            <v>*</v>
          </cell>
          <cell r="N342">
            <v>0.1043</v>
          </cell>
          <cell r="O342" t="str">
            <v>Audrain</v>
          </cell>
          <cell r="P342" t="str">
            <v>town</v>
          </cell>
          <cell r="Q342" t="str">
            <v>Central</v>
          </cell>
          <cell r="R342">
            <v>2910020</v>
          </cell>
        </row>
        <row r="343">
          <cell r="A343" t="str">
            <v>COMMUNITY ELEM.</v>
          </cell>
          <cell r="B343" t="str">
            <v>004106</v>
          </cell>
          <cell r="C343" t="str">
            <v>COMMUNITY R-VI</v>
          </cell>
          <cell r="D343">
            <v>128</v>
          </cell>
          <cell r="E343">
            <v>133</v>
          </cell>
          <cell r="F343">
            <v>0.51900000000000002</v>
          </cell>
          <cell r="G343">
            <v>0.96099999999999997</v>
          </cell>
          <cell r="H343" t="str">
            <v>*</v>
          </cell>
          <cell r="I343" t="str">
            <v>*</v>
          </cell>
          <cell r="J343" t="str">
            <v>*</v>
          </cell>
          <cell r="K343" t="str">
            <v>*</v>
          </cell>
          <cell r="L343" t="str">
            <v>*</v>
          </cell>
          <cell r="M343" t="str">
            <v>*</v>
          </cell>
          <cell r="N343">
            <v>0.1328</v>
          </cell>
          <cell r="O343" t="str">
            <v>Audrain</v>
          </cell>
          <cell r="P343" t="str">
            <v>town</v>
          </cell>
          <cell r="Q343" t="str">
            <v>Central</v>
          </cell>
          <cell r="R343">
            <v>2910020</v>
          </cell>
        </row>
        <row r="344">
          <cell r="A344" t="str">
            <v>CONCORDIA HIGH</v>
          </cell>
          <cell r="B344" t="str">
            <v>054037</v>
          </cell>
          <cell r="C344" t="str">
            <v>CONCORDIA R-II</v>
          </cell>
          <cell r="D344">
            <v>186</v>
          </cell>
          <cell r="E344">
            <v>189</v>
          </cell>
          <cell r="F344">
            <v>0.26500000000000001</v>
          </cell>
          <cell r="G344">
            <v>0.88200000000000001</v>
          </cell>
          <cell r="H344" t="str">
            <v>*</v>
          </cell>
          <cell r="I344">
            <v>5.9000000000000004E-2</v>
          </cell>
          <cell r="J344" t="str">
            <v>*</v>
          </cell>
          <cell r="K344">
            <v>5.4000000000000006E-2</v>
          </cell>
          <cell r="L344" t="str">
            <v>*</v>
          </cell>
          <cell r="M344" t="str">
            <v>*</v>
          </cell>
          <cell r="N344">
            <v>7.5300000000000006E-2</v>
          </cell>
          <cell r="O344" t="str">
            <v>Lafayette</v>
          </cell>
          <cell r="P344" t="str">
            <v>rural</v>
          </cell>
          <cell r="Q344" t="str">
            <v>Western Plains</v>
          </cell>
          <cell r="R344">
            <v>2910080</v>
          </cell>
        </row>
        <row r="345">
          <cell r="A345" t="str">
            <v>CONCORDIA ELEM.</v>
          </cell>
          <cell r="B345" t="str">
            <v>054037</v>
          </cell>
          <cell r="C345" t="str">
            <v>CONCORDIA R-II</v>
          </cell>
          <cell r="D345">
            <v>235</v>
          </cell>
          <cell r="E345">
            <v>227</v>
          </cell>
          <cell r="F345">
            <v>0.313</v>
          </cell>
          <cell r="G345">
            <v>0.877</v>
          </cell>
          <cell r="H345" t="str">
            <v>*</v>
          </cell>
          <cell r="I345">
            <v>5.5E-2</v>
          </cell>
          <cell r="J345" t="str">
            <v>*</v>
          </cell>
          <cell r="K345">
            <v>5.5E-2</v>
          </cell>
          <cell r="L345" t="str">
            <v>*</v>
          </cell>
          <cell r="M345" t="str">
            <v>*</v>
          </cell>
          <cell r="N345">
            <v>0.15740000000000001</v>
          </cell>
          <cell r="O345" t="str">
            <v>Lafayette</v>
          </cell>
          <cell r="P345" t="str">
            <v>rural</v>
          </cell>
          <cell r="Q345" t="str">
            <v>Western Plains</v>
          </cell>
          <cell r="R345">
            <v>2910080</v>
          </cell>
        </row>
        <row r="346">
          <cell r="A346" t="str">
            <v>CONFLUENCE PREPARATORY ACADEMY</v>
          </cell>
          <cell r="B346" t="str">
            <v>115906</v>
          </cell>
          <cell r="C346" t="str">
            <v>CONFLUENCE ACADEMIES</v>
          </cell>
          <cell r="D346">
            <v>405</v>
          </cell>
          <cell r="E346">
            <v>390.59</v>
          </cell>
          <cell r="F346">
            <v>0.995</v>
          </cell>
          <cell r="G346" t="str">
            <v>*</v>
          </cell>
          <cell r="H346">
            <v>0.94099999999999995</v>
          </cell>
          <cell r="I346">
            <v>0.03</v>
          </cell>
          <cell r="J346" t="str">
            <v>*</v>
          </cell>
          <cell r="K346">
            <v>1.7000000000000001E-2</v>
          </cell>
          <cell r="L346" t="str">
            <v>*</v>
          </cell>
          <cell r="M346">
            <v>1.7299999999999999E-2</v>
          </cell>
          <cell r="N346">
            <v>0.15560000000000002</v>
          </cell>
          <cell r="O346" t="str">
            <v>St. Louis City</v>
          </cell>
          <cell r="P346" t="str">
            <v>urban</v>
          </cell>
          <cell r="Q346" t="str">
            <v>St. Louis</v>
          </cell>
          <cell r="R346">
            <v>2900579</v>
          </cell>
        </row>
        <row r="347">
          <cell r="A347" t="str">
            <v>GRAND CENTER ARTS ACADEMY HIGH</v>
          </cell>
          <cell r="B347" t="str">
            <v>115906</v>
          </cell>
          <cell r="C347" t="str">
            <v>CONFLUENCE ACADEMIES</v>
          </cell>
          <cell r="D347">
            <v>401</v>
          </cell>
          <cell r="E347">
            <v>394.72</v>
          </cell>
          <cell r="F347">
            <v>1</v>
          </cell>
          <cell r="G347">
            <v>0.17</v>
          </cell>
          <cell r="H347">
            <v>0.72599999999999998</v>
          </cell>
          <cell r="I347">
            <v>0.06</v>
          </cell>
          <cell r="J347" t="str">
            <v>*</v>
          </cell>
          <cell r="K347">
            <v>3.7000000000000005E-2</v>
          </cell>
          <cell r="L347" t="str">
            <v>*</v>
          </cell>
          <cell r="M347" t="str">
            <v>*</v>
          </cell>
          <cell r="N347">
            <v>0.15460000000000002</v>
          </cell>
          <cell r="O347" t="str">
            <v>St. Louis City</v>
          </cell>
          <cell r="P347" t="str">
            <v>urban</v>
          </cell>
          <cell r="Q347" t="str">
            <v>St. Louis</v>
          </cell>
          <cell r="R347">
            <v>2900579</v>
          </cell>
        </row>
        <row r="348">
          <cell r="A348" t="str">
            <v>GRAND CENTER ARTS ACAD MIDDLE</v>
          </cell>
          <cell r="B348" t="str">
            <v>115906</v>
          </cell>
          <cell r="C348" t="str">
            <v>CONFLUENCE ACADEMIES</v>
          </cell>
          <cell r="D348">
            <v>175</v>
          </cell>
          <cell r="E348">
            <v>182</v>
          </cell>
          <cell r="F348">
            <v>0.97299999999999998</v>
          </cell>
          <cell r="G348">
            <v>0.13699999999999998</v>
          </cell>
          <cell r="H348">
            <v>0.80599999999999994</v>
          </cell>
          <cell r="I348">
            <v>2.8999999999999998E-2</v>
          </cell>
          <cell r="J348" t="str">
            <v>*</v>
          </cell>
          <cell r="K348" t="str">
            <v>*</v>
          </cell>
          <cell r="L348" t="str">
            <v>*</v>
          </cell>
          <cell r="M348" t="str">
            <v>*</v>
          </cell>
          <cell r="N348">
            <v>0.08</v>
          </cell>
          <cell r="O348" t="str">
            <v>St. Louis City</v>
          </cell>
          <cell r="P348" t="str">
            <v>urban</v>
          </cell>
          <cell r="Q348" t="str">
            <v>St. Louis</v>
          </cell>
          <cell r="R348">
            <v>2900579</v>
          </cell>
        </row>
        <row r="349">
          <cell r="A349" t="str">
            <v>OLD NORTH ACADEMY</v>
          </cell>
          <cell r="B349" t="str">
            <v>115906</v>
          </cell>
          <cell r="C349" t="str">
            <v>CONFLUENCE ACADEMIES</v>
          </cell>
          <cell r="D349">
            <v>636</v>
          </cell>
          <cell r="E349">
            <v>606</v>
          </cell>
          <cell r="F349">
            <v>1</v>
          </cell>
          <cell r="G349" t="str">
            <v>*</v>
          </cell>
          <cell r="H349">
            <v>0.98099999999999998</v>
          </cell>
          <cell r="I349" t="str">
            <v>*</v>
          </cell>
          <cell r="J349" t="str">
            <v>*</v>
          </cell>
          <cell r="K349">
            <v>1.3000000000000001E-2</v>
          </cell>
          <cell r="L349" t="str">
            <v>*</v>
          </cell>
          <cell r="M349" t="str">
            <v>*</v>
          </cell>
          <cell r="N349">
            <v>0.1038</v>
          </cell>
          <cell r="O349" t="str">
            <v>St. Louis City</v>
          </cell>
          <cell r="P349" t="str">
            <v>urban</v>
          </cell>
          <cell r="Q349" t="str">
            <v>St. Louis</v>
          </cell>
          <cell r="R349">
            <v>2900579</v>
          </cell>
        </row>
        <row r="350">
          <cell r="A350" t="str">
            <v>ASPIRE ACADEMY</v>
          </cell>
          <cell r="B350" t="str">
            <v>115906</v>
          </cell>
          <cell r="C350" t="str">
            <v>CONFLUENCE ACADEMIES</v>
          </cell>
          <cell r="D350">
            <v>94</v>
          </cell>
          <cell r="E350">
            <v>92.5</v>
          </cell>
          <cell r="F350">
            <v>1</v>
          </cell>
          <cell r="G350" t="str">
            <v>*</v>
          </cell>
          <cell r="H350">
            <v>0.97900000000000009</v>
          </cell>
          <cell r="I350" t="str">
            <v>*</v>
          </cell>
          <cell r="J350" t="str">
            <v>*</v>
          </cell>
          <cell r="K350" t="str">
            <v>*</v>
          </cell>
          <cell r="L350" t="str">
            <v>*</v>
          </cell>
          <cell r="M350" t="str">
            <v>*</v>
          </cell>
          <cell r="N350">
            <v>0.11699999999999999</v>
          </cell>
          <cell r="O350" t="str">
            <v>St. Louis City</v>
          </cell>
          <cell r="P350" t="str">
            <v>urban</v>
          </cell>
          <cell r="Q350" t="str">
            <v>St. Louis</v>
          </cell>
          <cell r="R350">
            <v>2900579</v>
          </cell>
        </row>
        <row r="351">
          <cell r="A351" t="str">
            <v>SOUTH CITY</v>
          </cell>
          <cell r="B351" t="str">
            <v>115906</v>
          </cell>
          <cell r="C351" t="str">
            <v>CONFLUENCE ACADEMIES</v>
          </cell>
          <cell r="D351">
            <v>733</v>
          </cell>
          <cell r="E351">
            <v>720</v>
          </cell>
          <cell r="F351">
            <v>1</v>
          </cell>
          <cell r="G351">
            <v>3.7999999999999999E-2</v>
          </cell>
          <cell r="H351">
            <v>0.47899999999999998</v>
          </cell>
          <cell r="I351">
            <v>0.46799999999999997</v>
          </cell>
          <cell r="J351" t="str">
            <v>*</v>
          </cell>
          <cell r="K351">
            <v>1.1000000000000001E-2</v>
          </cell>
          <cell r="L351" t="str">
            <v>*</v>
          </cell>
          <cell r="M351">
            <v>0.40110000000000001</v>
          </cell>
          <cell r="N351">
            <v>7.2300000000000003E-2</v>
          </cell>
          <cell r="O351" t="str">
            <v>St. Louis City</v>
          </cell>
          <cell r="P351" t="str">
            <v>urban</v>
          </cell>
          <cell r="Q351" t="str">
            <v>St. Louis</v>
          </cell>
          <cell r="R351">
            <v>2900579</v>
          </cell>
        </row>
        <row r="352">
          <cell r="A352" t="str">
            <v>BUNCETON HIGH</v>
          </cell>
          <cell r="B352" t="str">
            <v>027056</v>
          </cell>
          <cell r="C352" t="str">
            <v>COOPER CO. R-IV</v>
          </cell>
          <cell r="D352">
            <v>46</v>
          </cell>
          <cell r="E352">
            <v>45</v>
          </cell>
          <cell r="F352" t="str">
            <v>*</v>
          </cell>
          <cell r="G352">
            <v>0.93500000000000005</v>
          </cell>
          <cell r="H352" t="str">
            <v>*</v>
          </cell>
          <cell r="I352" t="str">
            <v>*</v>
          </cell>
          <cell r="J352" t="str">
            <v>*</v>
          </cell>
          <cell r="K352" t="str">
            <v>*</v>
          </cell>
          <cell r="L352" t="str">
            <v>*</v>
          </cell>
          <cell r="M352" t="str">
            <v>*</v>
          </cell>
          <cell r="N352" t="str">
            <v>*</v>
          </cell>
          <cell r="O352" t="str">
            <v>Cooper</v>
          </cell>
          <cell r="P352" t="str">
            <v>town</v>
          </cell>
          <cell r="Q352" t="str">
            <v>Central</v>
          </cell>
          <cell r="R352">
            <v>2906150</v>
          </cell>
        </row>
        <row r="353">
          <cell r="A353" t="str">
            <v>BUNCETON ELEM.</v>
          </cell>
          <cell r="B353" t="str">
            <v>027056</v>
          </cell>
          <cell r="C353" t="str">
            <v>COOPER CO. R-IV</v>
          </cell>
          <cell r="D353">
            <v>46</v>
          </cell>
          <cell r="E353">
            <v>42</v>
          </cell>
          <cell r="F353" t="str">
            <v>*</v>
          </cell>
          <cell r="G353">
            <v>0.95700000000000007</v>
          </cell>
          <cell r="H353" t="str">
            <v>*</v>
          </cell>
          <cell r="I353" t="str">
            <v>*</v>
          </cell>
          <cell r="J353" t="str">
            <v>*</v>
          </cell>
          <cell r="K353" t="str">
            <v>*</v>
          </cell>
          <cell r="L353" t="str">
            <v>*</v>
          </cell>
          <cell r="M353" t="str">
            <v>*</v>
          </cell>
          <cell r="N353">
            <v>0.21739999999999998</v>
          </cell>
          <cell r="O353" t="str">
            <v>Cooper</v>
          </cell>
          <cell r="P353" t="str">
            <v>town</v>
          </cell>
          <cell r="Q353" t="str">
            <v>Central</v>
          </cell>
          <cell r="R353">
            <v>2906150</v>
          </cell>
        </row>
        <row r="354">
          <cell r="A354" t="str">
            <v>COOTER HIGH</v>
          </cell>
          <cell r="B354" t="str">
            <v>078004</v>
          </cell>
          <cell r="C354" t="str">
            <v>COOTER R-IV</v>
          </cell>
          <cell r="D354">
            <v>128</v>
          </cell>
          <cell r="E354">
            <v>71</v>
          </cell>
          <cell r="F354">
            <v>0.52100000000000002</v>
          </cell>
          <cell r="G354">
            <v>0.94499999999999995</v>
          </cell>
          <cell r="H354" t="str">
            <v>*</v>
          </cell>
          <cell r="I354" t="str">
            <v>*</v>
          </cell>
          <cell r="J354" t="str">
            <v>*</v>
          </cell>
          <cell r="K354" t="str">
            <v>*</v>
          </cell>
          <cell r="L354" t="str">
            <v>*</v>
          </cell>
          <cell r="M354" t="str">
            <v>*</v>
          </cell>
          <cell r="N354">
            <v>7.8100000000000003E-2</v>
          </cell>
          <cell r="O354" t="str">
            <v>Pemiscot</v>
          </cell>
          <cell r="P354" t="str">
            <v>rural</v>
          </cell>
          <cell r="Q354" t="str">
            <v>Bootheel</v>
          </cell>
          <cell r="R354">
            <v>2910140</v>
          </cell>
        </row>
        <row r="355">
          <cell r="A355" t="str">
            <v>COOTER ELEM.</v>
          </cell>
          <cell r="B355" t="str">
            <v>078004</v>
          </cell>
          <cell r="C355" t="str">
            <v>COOTER R-IV</v>
          </cell>
          <cell r="D355">
            <v>72</v>
          </cell>
          <cell r="E355">
            <v>69</v>
          </cell>
          <cell r="F355">
            <v>0.56499999999999995</v>
          </cell>
          <cell r="G355">
            <v>0.90300000000000002</v>
          </cell>
          <cell r="H355" t="str">
            <v>*</v>
          </cell>
          <cell r="I355" t="str">
            <v>*</v>
          </cell>
          <cell r="J355" t="str">
            <v>*</v>
          </cell>
          <cell r="K355" t="str">
            <v>*</v>
          </cell>
          <cell r="L355" t="str">
            <v>*</v>
          </cell>
          <cell r="M355" t="str">
            <v>*</v>
          </cell>
          <cell r="N355" t="str">
            <v>*</v>
          </cell>
          <cell r="O355" t="str">
            <v>Pemiscot</v>
          </cell>
          <cell r="P355" t="str">
            <v>rural</v>
          </cell>
          <cell r="Q355" t="str">
            <v>Bootheel</v>
          </cell>
          <cell r="R355">
            <v>2910140</v>
          </cell>
        </row>
        <row r="356">
          <cell r="A356" t="str">
            <v>COUCH HIGH</v>
          </cell>
          <cell r="B356" t="str">
            <v>075084</v>
          </cell>
          <cell r="C356" t="str">
            <v>COUCH R-I</v>
          </cell>
          <cell r="D356">
            <v>86</v>
          </cell>
          <cell r="E356">
            <v>55</v>
          </cell>
          <cell r="F356">
            <v>0.6</v>
          </cell>
          <cell r="G356">
            <v>0.94200000000000006</v>
          </cell>
          <cell r="H356" t="str">
            <v>*</v>
          </cell>
          <cell r="I356" t="str">
            <v>*</v>
          </cell>
          <cell r="J356" t="str">
            <v>*</v>
          </cell>
          <cell r="K356" t="str">
            <v>*</v>
          </cell>
          <cell r="L356" t="str">
            <v>*</v>
          </cell>
          <cell r="M356" t="str">
            <v>*</v>
          </cell>
          <cell r="N356">
            <v>0.1512</v>
          </cell>
          <cell r="O356" t="str">
            <v>Oregon</v>
          </cell>
          <cell r="P356" t="str">
            <v>rural</v>
          </cell>
          <cell r="Q356" t="str">
            <v>Ozarks</v>
          </cell>
          <cell r="R356">
            <v>2910200</v>
          </cell>
        </row>
        <row r="357">
          <cell r="A357" t="str">
            <v>COUCH ELEM.</v>
          </cell>
          <cell r="B357" t="str">
            <v>075084</v>
          </cell>
          <cell r="C357" t="str">
            <v>COUCH R-I</v>
          </cell>
          <cell r="D357">
            <v>71</v>
          </cell>
          <cell r="E357">
            <v>71</v>
          </cell>
          <cell r="F357">
            <v>0.91500000000000004</v>
          </cell>
          <cell r="G357">
            <v>0.97199999999999998</v>
          </cell>
          <cell r="H357" t="str">
            <v>*</v>
          </cell>
          <cell r="I357" t="str">
            <v>*</v>
          </cell>
          <cell r="J357" t="str">
            <v>*</v>
          </cell>
          <cell r="K357" t="str">
            <v>*</v>
          </cell>
          <cell r="L357" t="str">
            <v>*</v>
          </cell>
          <cell r="M357" t="str">
            <v>*</v>
          </cell>
          <cell r="N357">
            <v>0.21129999999999999</v>
          </cell>
          <cell r="O357" t="str">
            <v>Oregon</v>
          </cell>
          <cell r="P357" t="str">
            <v>rural</v>
          </cell>
          <cell r="Q357" t="str">
            <v>Ozarks</v>
          </cell>
          <cell r="R357">
            <v>2910200</v>
          </cell>
        </row>
        <row r="358">
          <cell r="A358" t="str">
            <v>COWGILL ELEM.</v>
          </cell>
          <cell r="B358" t="str">
            <v>013058</v>
          </cell>
          <cell r="C358" t="str">
            <v>COWGILL R-VI</v>
          </cell>
          <cell r="D358">
            <v>40</v>
          </cell>
          <cell r="E358">
            <v>39</v>
          </cell>
          <cell r="F358">
            <v>0.61499999999999999</v>
          </cell>
          <cell r="G358">
            <v>1</v>
          </cell>
          <cell r="H358" t="str">
            <v>*</v>
          </cell>
          <cell r="I358" t="str">
            <v>*</v>
          </cell>
          <cell r="J358" t="str">
            <v>*</v>
          </cell>
          <cell r="K358" t="str">
            <v>*</v>
          </cell>
          <cell r="L358" t="str">
            <v>*</v>
          </cell>
          <cell r="M358" t="str">
            <v>*</v>
          </cell>
          <cell r="N358">
            <v>0.17499999999999999</v>
          </cell>
          <cell r="O358" t="str">
            <v>Caldwell</v>
          </cell>
          <cell r="P358" t="str">
            <v>rural</v>
          </cell>
          <cell r="Q358" t="str">
            <v>Northwest</v>
          </cell>
          <cell r="R358">
            <v>2910230</v>
          </cell>
        </row>
        <row r="359">
          <cell r="A359" t="str">
            <v>CRAIG HIGH</v>
          </cell>
          <cell r="B359" t="str">
            <v>044078</v>
          </cell>
          <cell r="C359" t="str">
            <v>CRAIG R-III</v>
          </cell>
          <cell r="D359">
            <v>22</v>
          </cell>
          <cell r="E359">
            <v>25</v>
          </cell>
          <cell r="F359">
            <v>0.84</v>
          </cell>
          <cell r="G359">
            <v>1</v>
          </cell>
          <cell r="H359" t="str">
            <v>*</v>
          </cell>
          <cell r="I359" t="str">
            <v>*</v>
          </cell>
          <cell r="J359" t="str">
            <v>*</v>
          </cell>
          <cell r="K359" t="str">
            <v>*</v>
          </cell>
          <cell r="L359" t="str">
            <v>*</v>
          </cell>
          <cell r="M359" t="str">
            <v>*</v>
          </cell>
          <cell r="N359">
            <v>0.2727</v>
          </cell>
          <cell r="O359" t="str">
            <v>Holt</v>
          </cell>
          <cell r="P359" t="str">
            <v>rural</v>
          </cell>
          <cell r="Q359" t="str">
            <v>Northwest</v>
          </cell>
          <cell r="R359">
            <v>2910260</v>
          </cell>
        </row>
        <row r="360">
          <cell r="A360" t="str">
            <v>CRAIG ELEM.</v>
          </cell>
          <cell r="B360" t="str">
            <v>044078</v>
          </cell>
          <cell r="C360" t="str">
            <v>CRAIG R-III</v>
          </cell>
          <cell r="D360">
            <v>30</v>
          </cell>
          <cell r="E360">
            <v>33</v>
          </cell>
          <cell r="F360">
            <v>0.90900000000000003</v>
          </cell>
          <cell r="G360">
            <v>0.9</v>
          </cell>
          <cell r="H360" t="str">
            <v>*</v>
          </cell>
          <cell r="I360" t="str">
            <v>*</v>
          </cell>
          <cell r="J360" t="str">
            <v>*</v>
          </cell>
          <cell r="K360" t="str">
            <v>*</v>
          </cell>
          <cell r="L360" t="str">
            <v>*</v>
          </cell>
          <cell r="M360" t="str">
            <v>*</v>
          </cell>
          <cell r="N360">
            <v>0.16670000000000001</v>
          </cell>
          <cell r="O360" t="str">
            <v>Holt</v>
          </cell>
          <cell r="P360" t="str">
            <v>rural</v>
          </cell>
          <cell r="Q360" t="str">
            <v>Northwest</v>
          </cell>
          <cell r="R360">
            <v>2910260</v>
          </cell>
        </row>
        <row r="361">
          <cell r="A361" t="str">
            <v>CRANE HIGH</v>
          </cell>
          <cell r="B361" t="str">
            <v>104043</v>
          </cell>
          <cell r="C361" t="str">
            <v>CRANE R-III</v>
          </cell>
          <cell r="D361">
            <v>253</v>
          </cell>
          <cell r="E361">
            <v>243.53</v>
          </cell>
          <cell r="F361">
            <v>0.34899999999999998</v>
          </cell>
          <cell r="G361">
            <v>0.97599999999999998</v>
          </cell>
          <cell r="H361" t="str">
            <v>*</v>
          </cell>
          <cell r="I361" t="str">
            <v>*</v>
          </cell>
          <cell r="J361" t="str">
            <v>*</v>
          </cell>
          <cell r="K361" t="str">
            <v>*</v>
          </cell>
          <cell r="L361" t="str">
            <v>*</v>
          </cell>
          <cell r="M361" t="str">
            <v>*</v>
          </cell>
          <cell r="N361">
            <v>9.8800000000000013E-2</v>
          </cell>
          <cell r="O361" t="str">
            <v>Stone</v>
          </cell>
          <cell r="P361" t="str">
            <v>rural</v>
          </cell>
          <cell r="Q361" t="str">
            <v>Southwest</v>
          </cell>
          <cell r="R361">
            <v>2910290</v>
          </cell>
        </row>
        <row r="362">
          <cell r="A362" t="str">
            <v>CRANE ELEM.</v>
          </cell>
          <cell r="B362" t="str">
            <v>104043</v>
          </cell>
          <cell r="C362" t="str">
            <v>CRANE R-III</v>
          </cell>
          <cell r="D362">
            <v>300</v>
          </cell>
          <cell r="E362">
            <v>309.83999999999997</v>
          </cell>
          <cell r="F362">
            <v>0.45299999999999996</v>
          </cell>
          <cell r="G362">
            <v>0.95700000000000007</v>
          </cell>
          <cell r="H362" t="str">
            <v>*</v>
          </cell>
          <cell r="I362" t="str">
            <v>*</v>
          </cell>
          <cell r="J362" t="str">
            <v>*</v>
          </cell>
          <cell r="K362">
            <v>3.7000000000000005E-2</v>
          </cell>
          <cell r="L362" t="str">
            <v>*</v>
          </cell>
          <cell r="M362" t="str">
            <v>*</v>
          </cell>
          <cell r="N362">
            <v>0.13669999999999999</v>
          </cell>
          <cell r="O362" t="str">
            <v>Stone</v>
          </cell>
          <cell r="P362" t="str">
            <v>rural</v>
          </cell>
          <cell r="Q362" t="str">
            <v>Southwest</v>
          </cell>
          <cell r="R362">
            <v>2910290</v>
          </cell>
        </row>
        <row r="363">
          <cell r="A363" t="str">
            <v>BOURBON HIGH SCHOOL</v>
          </cell>
          <cell r="B363" t="str">
            <v>028101</v>
          </cell>
          <cell r="C363" t="str">
            <v>CRAWFORD CO. R-I</v>
          </cell>
          <cell r="D363">
            <v>281</v>
          </cell>
          <cell r="E363">
            <v>261</v>
          </cell>
          <cell r="F363">
            <v>0.41399999999999998</v>
          </cell>
          <cell r="G363">
            <v>0.94700000000000006</v>
          </cell>
          <cell r="H363" t="str">
            <v>*</v>
          </cell>
          <cell r="I363">
            <v>2.5000000000000001E-2</v>
          </cell>
          <cell r="J363" t="str">
            <v>*</v>
          </cell>
          <cell r="K363" t="str">
            <v>*</v>
          </cell>
          <cell r="L363" t="str">
            <v>*</v>
          </cell>
          <cell r="M363" t="str">
            <v>*</v>
          </cell>
          <cell r="N363">
            <v>9.2499999999999999E-2</v>
          </cell>
          <cell r="O363" t="str">
            <v>Crawford</v>
          </cell>
          <cell r="P363" t="str">
            <v>rural</v>
          </cell>
          <cell r="Q363" t="str">
            <v>Ozarks</v>
          </cell>
          <cell r="R363">
            <v>2905640</v>
          </cell>
        </row>
        <row r="364">
          <cell r="A364" t="str">
            <v>BOURBON MIDDLE SCHOOL</v>
          </cell>
          <cell r="B364" t="str">
            <v>028101</v>
          </cell>
          <cell r="C364" t="str">
            <v>CRAWFORD CO. R-I</v>
          </cell>
          <cell r="D364">
            <v>268</v>
          </cell>
          <cell r="E364">
            <v>258</v>
          </cell>
          <cell r="F364">
            <v>0.51200000000000001</v>
          </cell>
          <cell r="G364">
            <v>0.91799999999999993</v>
          </cell>
          <cell r="H364" t="str">
            <v>*</v>
          </cell>
          <cell r="I364">
            <v>3.7000000000000005E-2</v>
          </cell>
          <cell r="J364" t="str">
            <v>*</v>
          </cell>
          <cell r="K364">
            <v>1.9E-2</v>
          </cell>
          <cell r="L364" t="str">
            <v>*</v>
          </cell>
          <cell r="M364" t="str">
            <v>*</v>
          </cell>
          <cell r="N364">
            <v>0.1754</v>
          </cell>
          <cell r="O364" t="str">
            <v>Crawford</v>
          </cell>
          <cell r="P364" t="str">
            <v>rural</v>
          </cell>
          <cell r="Q364" t="str">
            <v>Ozarks</v>
          </cell>
          <cell r="R364">
            <v>2905640</v>
          </cell>
        </row>
        <row r="365">
          <cell r="A365" t="str">
            <v>BOURBON ELEMENTARY SCHOOL</v>
          </cell>
          <cell r="B365" t="str">
            <v>028101</v>
          </cell>
          <cell r="C365" t="str">
            <v>CRAWFORD CO. R-I</v>
          </cell>
          <cell r="D365">
            <v>321</v>
          </cell>
          <cell r="E365">
            <v>301.5</v>
          </cell>
          <cell r="F365">
            <v>0.61399999999999999</v>
          </cell>
          <cell r="G365">
            <v>0.92799999999999994</v>
          </cell>
          <cell r="H365" t="str">
            <v>*</v>
          </cell>
          <cell r="I365">
            <v>1.9E-2</v>
          </cell>
          <cell r="J365" t="str">
            <v>*</v>
          </cell>
          <cell r="K365">
            <v>2.2000000000000002E-2</v>
          </cell>
          <cell r="L365" t="str">
            <v>*</v>
          </cell>
          <cell r="M365" t="str">
            <v>*</v>
          </cell>
          <cell r="N365">
            <v>0.18690000000000001</v>
          </cell>
          <cell r="O365" t="str">
            <v>Crawford</v>
          </cell>
          <cell r="P365" t="str">
            <v>rural</v>
          </cell>
          <cell r="Q365" t="str">
            <v>Ozarks</v>
          </cell>
          <cell r="R365">
            <v>2905640</v>
          </cell>
        </row>
        <row r="366">
          <cell r="A366" t="str">
            <v>CUBA HIGH</v>
          </cell>
          <cell r="B366" t="str">
            <v>028102</v>
          </cell>
          <cell r="C366" t="str">
            <v>CRAWFORD CO. R-II</v>
          </cell>
          <cell r="D366">
            <v>433</v>
          </cell>
          <cell r="E366">
            <v>422.3</v>
          </cell>
          <cell r="F366">
            <v>0.35899999999999999</v>
          </cell>
          <cell r="G366">
            <v>0.93099999999999994</v>
          </cell>
          <cell r="H366" t="str">
            <v>*</v>
          </cell>
          <cell r="I366">
            <v>5.7999999999999996E-2</v>
          </cell>
          <cell r="J366" t="str">
            <v>*</v>
          </cell>
          <cell r="K366" t="str">
            <v>*</v>
          </cell>
          <cell r="L366" t="str">
            <v>*</v>
          </cell>
          <cell r="M366" t="str">
            <v>*</v>
          </cell>
          <cell r="N366">
            <v>0.1663</v>
          </cell>
          <cell r="O366" t="str">
            <v>Crawford</v>
          </cell>
          <cell r="P366" t="str">
            <v>town</v>
          </cell>
          <cell r="Q366" t="str">
            <v>Ozarks</v>
          </cell>
          <cell r="R366">
            <v>2910410</v>
          </cell>
        </row>
        <row r="367">
          <cell r="A367" t="str">
            <v>CUBA MIDDLE</v>
          </cell>
          <cell r="B367" t="str">
            <v>028102</v>
          </cell>
          <cell r="C367" t="str">
            <v>CRAWFORD CO. R-II</v>
          </cell>
          <cell r="D367">
            <v>427</v>
          </cell>
          <cell r="E367">
            <v>416</v>
          </cell>
          <cell r="F367">
            <v>0.48799999999999999</v>
          </cell>
          <cell r="G367">
            <v>0.93</v>
          </cell>
          <cell r="H367" t="str">
            <v>*</v>
          </cell>
          <cell r="I367">
            <v>4.2000000000000003E-2</v>
          </cell>
          <cell r="J367" t="str">
            <v>*</v>
          </cell>
          <cell r="K367">
            <v>2.3E-2</v>
          </cell>
          <cell r="L367" t="str">
            <v>*</v>
          </cell>
          <cell r="M367" t="str">
            <v>*</v>
          </cell>
          <cell r="N367">
            <v>0.21079999999999999</v>
          </cell>
          <cell r="O367" t="str">
            <v>Crawford</v>
          </cell>
          <cell r="P367" t="str">
            <v>town</v>
          </cell>
          <cell r="Q367" t="str">
            <v>Ozarks</v>
          </cell>
          <cell r="R367">
            <v>2910410</v>
          </cell>
        </row>
        <row r="368">
          <cell r="A368" t="str">
            <v>CUBA ELEM.</v>
          </cell>
          <cell r="B368" t="str">
            <v>028102</v>
          </cell>
          <cell r="C368" t="str">
            <v>CRAWFORD CO. R-II</v>
          </cell>
          <cell r="D368">
            <v>443</v>
          </cell>
          <cell r="E368">
            <v>444</v>
          </cell>
          <cell r="F368">
            <v>0.52500000000000002</v>
          </cell>
          <cell r="G368">
            <v>0.91599999999999993</v>
          </cell>
          <cell r="H368">
            <v>1.1000000000000001E-2</v>
          </cell>
          <cell r="I368">
            <v>5.2000000000000005E-2</v>
          </cell>
          <cell r="J368" t="str">
            <v>*</v>
          </cell>
          <cell r="K368">
            <v>1.8000000000000002E-2</v>
          </cell>
          <cell r="L368" t="str">
            <v>*</v>
          </cell>
          <cell r="M368">
            <v>2.0299999999999999E-2</v>
          </cell>
          <cell r="N368">
            <v>0.18960000000000002</v>
          </cell>
          <cell r="O368" t="str">
            <v>Crawford</v>
          </cell>
          <cell r="P368" t="str">
            <v>town</v>
          </cell>
          <cell r="Q368" t="str">
            <v>Ozarks</v>
          </cell>
          <cell r="R368">
            <v>2910410</v>
          </cell>
        </row>
        <row r="369">
          <cell r="A369" t="str">
            <v>CROCKER HIGH</v>
          </cell>
          <cell r="B369" t="str">
            <v>085049</v>
          </cell>
          <cell r="C369" t="str">
            <v>CROCKER R-II</v>
          </cell>
          <cell r="D369">
            <v>281</v>
          </cell>
          <cell r="E369">
            <v>283.60000000000002</v>
          </cell>
          <cell r="F369">
            <v>0.28800000000000003</v>
          </cell>
          <cell r="G369">
            <v>0.94</v>
          </cell>
          <cell r="H369">
            <v>1.8000000000000002E-2</v>
          </cell>
          <cell r="I369" t="str">
            <v>*</v>
          </cell>
          <cell r="J369">
            <v>1.7793594306049824E-2</v>
          </cell>
          <cell r="K369" t="str">
            <v>*</v>
          </cell>
          <cell r="L369" t="str">
            <v>*</v>
          </cell>
          <cell r="M369" t="str">
            <v>*</v>
          </cell>
          <cell r="N369">
            <v>9.2499999999999999E-2</v>
          </cell>
          <cell r="O369" t="str">
            <v>Pulaski</v>
          </cell>
          <cell r="P369" t="str">
            <v>town</v>
          </cell>
          <cell r="Q369" t="str">
            <v>Ozarks</v>
          </cell>
          <cell r="R369">
            <v>2910350</v>
          </cell>
        </row>
        <row r="370">
          <cell r="A370" t="str">
            <v>CROCKER ELEM.</v>
          </cell>
          <cell r="B370" t="str">
            <v>085049</v>
          </cell>
          <cell r="C370" t="str">
            <v>CROCKER R-II</v>
          </cell>
          <cell r="D370">
            <v>220</v>
          </cell>
          <cell r="E370">
            <v>224</v>
          </cell>
          <cell r="F370">
            <v>0.45500000000000002</v>
          </cell>
          <cell r="G370">
            <v>0.8859999999999999</v>
          </cell>
          <cell r="H370" t="str">
            <v>*</v>
          </cell>
          <cell r="I370">
            <v>0.05</v>
          </cell>
          <cell r="J370" t="str">
            <v>*</v>
          </cell>
          <cell r="K370">
            <v>3.2000000000000001E-2</v>
          </cell>
          <cell r="L370" t="str">
            <v>*</v>
          </cell>
          <cell r="M370" t="str">
            <v>*</v>
          </cell>
          <cell r="N370">
            <v>8.6400000000000005E-2</v>
          </cell>
          <cell r="O370" t="str">
            <v>Pulaski</v>
          </cell>
          <cell r="P370" t="str">
            <v>town</v>
          </cell>
          <cell r="Q370" t="str">
            <v>Ozarks</v>
          </cell>
          <cell r="R370">
            <v>2910350</v>
          </cell>
        </row>
        <row r="371">
          <cell r="A371" t="str">
            <v>CROSSROADS PREPARATORY ACADEMY</v>
          </cell>
          <cell r="B371" t="str">
            <v>048926</v>
          </cell>
          <cell r="C371" t="str">
            <v>CROSSROADS CHARTER SCHOOLS</v>
          </cell>
          <cell r="D371">
            <v>447</v>
          </cell>
          <cell r="E371">
            <v>467</v>
          </cell>
          <cell r="F371">
            <v>0.46899999999999997</v>
          </cell>
          <cell r="G371">
            <v>0.20399999999999999</v>
          </cell>
          <cell r="H371">
            <v>0.45600000000000002</v>
          </cell>
          <cell r="I371">
            <v>0.27100000000000002</v>
          </cell>
          <cell r="J371">
            <v>1.1185682326621925E-2</v>
          </cell>
          <cell r="K371">
            <v>5.7999999999999996E-2</v>
          </cell>
          <cell r="M371">
            <v>9.4E-2</v>
          </cell>
          <cell r="N371">
            <v>0.1275</v>
          </cell>
          <cell r="O371" t="str">
            <v>Jackson</v>
          </cell>
          <cell r="P371" t="str">
            <v>urban</v>
          </cell>
          <cell r="Q371" t="str">
            <v>Kansas City</v>
          </cell>
          <cell r="R371">
            <v>2900603</v>
          </cell>
        </row>
        <row r="372">
          <cell r="A372" t="str">
            <v>CROSSROADS - QUALITY HILL</v>
          </cell>
          <cell r="B372" t="str">
            <v>048926</v>
          </cell>
          <cell r="C372" t="str">
            <v>CROSSROADS CHARTER SCHOOLS</v>
          </cell>
          <cell r="D372">
            <v>267</v>
          </cell>
          <cell r="E372">
            <v>274</v>
          </cell>
          <cell r="F372">
            <v>0.55500000000000005</v>
          </cell>
          <cell r="G372">
            <v>0.34499999999999997</v>
          </cell>
          <cell r="H372">
            <v>0.41899999999999998</v>
          </cell>
          <cell r="I372">
            <v>0.17199999999999999</v>
          </cell>
          <cell r="J372" t="str">
            <v>*</v>
          </cell>
          <cell r="K372">
            <v>5.5999999999999994E-2</v>
          </cell>
          <cell r="L372" t="str">
            <v>*</v>
          </cell>
          <cell r="M372">
            <v>5.2400000000000002E-2</v>
          </cell>
          <cell r="N372">
            <v>8.6099999999999996E-2</v>
          </cell>
          <cell r="O372" t="str">
            <v>Jackson</v>
          </cell>
          <cell r="P372" t="str">
            <v>urban</v>
          </cell>
          <cell r="Q372" t="str">
            <v>Kansas City</v>
          </cell>
          <cell r="R372">
            <v>2900603</v>
          </cell>
        </row>
        <row r="373">
          <cell r="A373" t="str">
            <v>CROSSROADS - CENTRAL STREET</v>
          </cell>
          <cell r="B373" t="str">
            <v>048926</v>
          </cell>
          <cell r="C373" t="str">
            <v>CROSSROADS CHARTER SCHOOLS</v>
          </cell>
          <cell r="D373">
            <v>358</v>
          </cell>
          <cell r="E373">
            <v>361</v>
          </cell>
          <cell r="F373">
            <v>0.623</v>
          </cell>
          <cell r="G373">
            <v>0.34399999999999997</v>
          </cell>
          <cell r="H373">
            <v>0.42200000000000004</v>
          </cell>
          <cell r="I373">
            <v>0.159</v>
          </cell>
          <cell r="J373" t="str">
            <v>*</v>
          </cell>
          <cell r="K373">
            <v>7.2999999999999995E-2</v>
          </cell>
          <cell r="L373" t="str">
            <v>*</v>
          </cell>
          <cell r="M373">
            <v>5.5899999999999998E-2</v>
          </cell>
          <cell r="N373">
            <v>7.8200000000000006E-2</v>
          </cell>
          <cell r="O373" t="str">
            <v>Jackson</v>
          </cell>
          <cell r="P373" t="str">
            <v>urban</v>
          </cell>
          <cell r="Q373" t="str">
            <v>Kansas City</v>
          </cell>
          <cell r="R373">
            <v>2900603</v>
          </cell>
        </row>
        <row r="374">
          <cell r="A374" t="str">
            <v>CRYSTAL CITY HIGH</v>
          </cell>
          <cell r="B374" t="str">
            <v>050013</v>
          </cell>
          <cell r="C374" t="str">
            <v>CRYSTAL CITY 47</v>
          </cell>
          <cell r="D374">
            <v>239</v>
          </cell>
          <cell r="E374">
            <v>232.1</v>
          </cell>
          <cell r="F374">
            <v>0.38299999999999995</v>
          </cell>
          <cell r="G374">
            <v>0.86199999999999999</v>
          </cell>
          <cell r="H374">
            <v>7.9000000000000001E-2</v>
          </cell>
          <cell r="I374">
            <v>3.7999999999999999E-2</v>
          </cell>
          <cell r="J374">
            <v>2.0920502092050208E-2</v>
          </cell>
          <cell r="K374" t="str">
            <v>*</v>
          </cell>
          <cell r="L374" t="str">
            <v>*</v>
          </cell>
          <cell r="M374" t="str">
            <v>*</v>
          </cell>
          <cell r="N374">
            <v>0.13390000000000002</v>
          </cell>
          <cell r="O374" t="str">
            <v>Jefferson</v>
          </cell>
          <cell r="P374" t="str">
            <v>suburban</v>
          </cell>
          <cell r="Q374" t="str">
            <v>St. Louis</v>
          </cell>
          <cell r="R374">
            <v>2910380</v>
          </cell>
        </row>
        <row r="375">
          <cell r="A375" t="str">
            <v>CRYSTAL CITY ELEM.</v>
          </cell>
          <cell r="B375" t="str">
            <v>050013</v>
          </cell>
          <cell r="C375" t="str">
            <v>CRYSTAL CITY 47</v>
          </cell>
          <cell r="D375">
            <v>260</v>
          </cell>
          <cell r="E375">
            <v>264.7</v>
          </cell>
          <cell r="F375">
            <v>0.376</v>
          </cell>
          <cell r="G375">
            <v>0.9</v>
          </cell>
          <cell r="H375">
            <v>6.9000000000000006E-2</v>
          </cell>
          <cell r="I375">
            <v>3.1E-2</v>
          </cell>
          <cell r="J375" t="str">
            <v>*</v>
          </cell>
          <cell r="K375" t="str">
            <v>*</v>
          </cell>
          <cell r="L375" t="str">
            <v>*</v>
          </cell>
          <cell r="M375" t="str">
            <v>*</v>
          </cell>
          <cell r="N375">
            <v>0.18460000000000001</v>
          </cell>
          <cell r="O375" t="str">
            <v>Jefferson</v>
          </cell>
          <cell r="P375" t="str">
            <v>suburban</v>
          </cell>
          <cell r="Q375" t="str">
            <v>St. Louis</v>
          </cell>
          <cell r="R375">
            <v>2910380</v>
          </cell>
        </row>
        <row r="376">
          <cell r="A376" t="str">
            <v>DADEVILLE SR. HIGH</v>
          </cell>
          <cell r="B376" t="str">
            <v>029002</v>
          </cell>
          <cell r="C376" t="str">
            <v>DADEVILLE R-II</v>
          </cell>
          <cell r="D376">
            <v>88</v>
          </cell>
          <cell r="E376">
            <v>85.29</v>
          </cell>
          <cell r="F376">
            <v>0.30299999999999999</v>
          </cell>
          <cell r="G376">
            <v>1</v>
          </cell>
          <cell r="H376" t="str">
            <v>*</v>
          </cell>
          <cell r="I376" t="str">
            <v>*</v>
          </cell>
          <cell r="J376" t="str">
            <v>*</v>
          </cell>
          <cell r="K376" t="str">
            <v>*</v>
          </cell>
          <cell r="L376" t="str">
            <v>*</v>
          </cell>
          <cell r="M376" t="str">
            <v>*</v>
          </cell>
          <cell r="N376">
            <v>5.6799999999999996E-2</v>
          </cell>
          <cell r="O376" t="str">
            <v>Dade</v>
          </cell>
          <cell r="P376" t="str">
            <v>rural</v>
          </cell>
          <cell r="Q376" t="str">
            <v>Southwest</v>
          </cell>
          <cell r="R376">
            <v>2910440</v>
          </cell>
        </row>
        <row r="377">
          <cell r="A377" t="str">
            <v>Dadeville R-II School</v>
          </cell>
          <cell r="B377" t="str">
            <v>029002</v>
          </cell>
          <cell r="C377" t="str">
            <v>DADEVILLE R-II</v>
          </cell>
          <cell r="D377">
            <v>99</v>
          </cell>
          <cell r="E377">
            <v>100</v>
          </cell>
          <cell r="F377">
            <v>0.36</v>
          </cell>
          <cell r="G377">
            <v>0.98</v>
          </cell>
          <cell r="H377" t="str">
            <v>*</v>
          </cell>
          <cell r="I377" t="str">
            <v>*</v>
          </cell>
          <cell r="J377" t="str">
            <v>*</v>
          </cell>
          <cell r="K377" t="str">
            <v>*</v>
          </cell>
          <cell r="L377" t="str">
            <v>*</v>
          </cell>
          <cell r="M377" t="str">
            <v>*</v>
          </cell>
          <cell r="N377">
            <v>0.11109999999999999</v>
          </cell>
          <cell r="O377" t="str">
            <v>Dade</v>
          </cell>
          <cell r="P377" t="str">
            <v>rural</v>
          </cell>
          <cell r="Q377" t="str">
            <v>Southwest</v>
          </cell>
          <cell r="R377">
            <v>2910440</v>
          </cell>
        </row>
        <row r="378">
          <cell r="A378" t="str">
            <v>BUFFALO HIGH</v>
          </cell>
          <cell r="B378" t="str">
            <v>030093</v>
          </cell>
          <cell r="C378" t="str">
            <v>DALLAS CO. R-I</v>
          </cell>
          <cell r="D378">
            <v>529</v>
          </cell>
          <cell r="E378">
            <v>523</v>
          </cell>
          <cell r="F378">
            <v>0.36700000000000005</v>
          </cell>
          <cell r="G378">
            <v>0.92799999999999994</v>
          </cell>
          <cell r="H378" t="str">
            <v>*</v>
          </cell>
          <cell r="I378">
            <v>2.1000000000000001E-2</v>
          </cell>
          <cell r="J378" t="str">
            <v>*</v>
          </cell>
          <cell r="K378">
            <v>3.2000000000000001E-2</v>
          </cell>
          <cell r="L378" t="str">
            <v>*</v>
          </cell>
          <cell r="M378" t="str">
            <v>*</v>
          </cell>
          <cell r="N378">
            <v>0.14929999999999999</v>
          </cell>
          <cell r="O378" t="str">
            <v>Dallas</v>
          </cell>
          <cell r="P378" t="str">
            <v>town</v>
          </cell>
          <cell r="Q378" t="str">
            <v>Southwest</v>
          </cell>
          <cell r="R378">
            <v>2906120</v>
          </cell>
        </row>
        <row r="379">
          <cell r="A379" t="str">
            <v>DALLAS COUNTY TECHNICAL CENTER</v>
          </cell>
          <cell r="B379" t="str">
            <v>030093</v>
          </cell>
          <cell r="C379" t="str">
            <v>DALLAS CO. R-I</v>
          </cell>
          <cell r="D379" t="str">
            <v>*</v>
          </cell>
          <cell r="E379" t="str">
            <v>*</v>
          </cell>
          <cell r="F379" t="str">
            <v>*</v>
          </cell>
          <cell r="G379" t="str">
            <v>*</v>
          </cell>
          <cell r="H379" t="str">
            <v>*</v>
          </cell>
          <cell r="I379" t="str">
            <v>*</v>
          </cell>
          <cell r="J379" t="str">
            <v>*</v>
          </cell>
          <cell r="K379" t="str">
            <v>*</v>
          </cell>
          <cell r="L379" t="str">
            <v>*</v>
          </cell>
          <cell r="M379" t="str">
            <v>*</v>
          </cell>
          <cell r="N379" t="str">
            <v>*</v>
          </cell>
          <cell r="O379" t="str">
            <v>Dallas</v>
          </cell>
          <cell r="P379" t="str">
            <v>town</v>
          </cell>
          <cell r="Q379" t="str">
            <v>Southwest</v>
          </cell>
          <cell r="R379">
            <v>2906120</v>
          </cell>
        </row>
        <row r="380">
          <cell r="A380" t="str">
            <v>BUFFALO MIDDLE</v>
          </cell>
          <cell r="B380" t="str">
            <v>030093</v>
          </cell>
          <cell r="C380" t="str">
            <v>DALLAS CO. R-I</v>
          </cell>
          <cell r="D380">
            <v>522</v>
          </cell>
          <cell r="E380">
            <v>531</v>
          </cell>
          <cell r="F380">
            <v>0.51600000000000001</v>
          </cell>
          <cell r="G380">
            <v>0.90400000000000003</v>
          </cell>
          <cell r="H380">
            <v>1.7000000000000001E-2</v>
          </cell>
          <cell r="I380">
            <v>0.05</v>
          </cell>
          <cell r="J380" t="str">
            <v>*</v>
          </cell>
          <cell r="K380">
            <v>2.5000000000000001E-2</v>
          </cell>
          <cell r="L380" t="str">
            <v>*</v>
          </cell>
          <cell r="M380" t="str">
            <v>*</v>
          </cell>
          <cell r="N380">
            <v>0.1552</v>
          </cell>
          <cell r="O380" t="str">
            <v>Dallas</v>
          </cell>
          <cell r="P380" t="str">
            <v>town</v>
          </cell>
          <cell r="Q380" t="str">
            <v>Southwest</v>
          </cell>
          <cell r="R380">
            <v>2906120</v>
          </cell>
        </row>
        <row r="381">
          <cell r="A381" t="str">
            <v>MALLORY ELEM.</v>
          </cell>
          <cell r="B381" t="str">
            <v>030093</v>
          </cell>
          <cell r="C381" t="str">
            <v>DALLAS CO. R-I</v>
          </cell>
          <cell r="D381">
            <v>590</v>
          </cell>
          <cell r="E381">
            <v>575.26</v>
          </cell>
          <cell r="F381">
            <v>0.51300000000000001</v>
          </cell>
          <cell r="G381">
            <v>0.91900000000000004</v>
          </cell>
          <cell r="H381">
            <v>1.2E-2</v>
          </cell>
          <cell r="I381">
            <v>2.5000000000000001E-2</v>
          </cell>
          <cell r="J381" t="str">
            <v>*</v>
          </cell>
          <cell r="K381">
            <v>3.2000000000000001E-2</v>
          </cell>
          <cell r="L381" t="str">
            <v>*</v>
          </cell>
          <cell r="M381">
            <v>8.5000000000000006E-3</v>
          </cell>
          <cell r="N381">
            <v>0.12029999999999999</v>
          </cell>
          <cell r="O381" t="str">
            <v>Dallas</v>
          </cell>
          <cell r="P381" t="str">
            <v>town</v>
          </cell>
          <cell r="Q381" t="str">
            <v>Southwest</v>
          </cell>
          <cell r="R381">
            <v>2906120</v>
          </cell>
        </row>
        <row r="382">
          <cell r="A382" t="str">
            <v>Davis Elem.</v>
          </cell>
          <cell r="B382" t="str">
            <v>042119</v>
          </cell>
          <cell r="C382" t="str">
            <v>DAVIS R-XII</v>
          </cell>
          <cell r="D382">
            <v>48</v>
          </cell>
          <cell r="E382">
            <v>49</v>
          </cell>
          <cell r="F382">
            <v>0.30599999999999999</v>
          </cell>
          <cell r="G382">
            <v>0.97900000000000009</v>
          </cell>
          <cell r="H382" t="str">
            <v>*</v>
          </cell>
          <cell r="I382" t="str">
            <v>*</v>
          </cell>
          <cell r="J382" t="str">
            <v>*</v>
          </cell>
          <cell r="K382" t="str">
            <v>*</v>
          </cell>
          <cell r="L382" t="str">
            <v>*</v>
          </cell>
          <cell r="M382" t="str">
            <v>*</v>
          </cell>
          <cell r="N382">
            <v>0.14580000000000001</v>
          </cell>
          <cell r="O382" t="str">
            <v>Henry</v>
          </cell>
          <cell r="P382" t="str">
            <v>rural</v>
          </cell>
          <cell r="Q382" t="str">
            <v>Western Plains</v>
          </cell>
          <cell r="R382">
            <v>2910470</v>
          </cell>
        </row>
        <row r="383">
          <cell r="A383" t="str">
            <v>DeLaSalle Charter High School</v>
          </cell>
          <cell r="B383" t="str">
            <v>048923</v>
          </cell>
          <cell r="C383" t="str">
            <v>DELASALLE CHARTER SCHOOL</v>
          </cell>
          <cell r="D383">
            <v>189</v>
          </cell>
          <cell r="E383">
            <v>187</v>
          </cell>
          <cell r="F383">
            <v>1</v>
          </cell>
          <cell r="G383" t="str">
            <v>*</v>
          </cell>
          <cell r="H383">
            <v>0.91500000000000004</v>
          </cell>
          <cell r="I383">
            <v>5.7999999999999996E-2</v>
          </cell>
          <cell r="J383" t="str">
            <v>*</v>
          </cell>
          <cell r="K383" t="str">
            <v>*</v>
          </cell>
          <cell r="L383" t="str">
            <v>*</v>
          </cell>
          <cell r="M383" t="str">
            <v>*</v>
          </cell>
          <cell r="N383">
            <v>9.5199999999999993E-2</v>
          </cell>
          <cell r="O383" t="str">
            <v>Jackson</v>
          </cell>
          <cell r="P383" t="str">
            <v>urban</v>
          </cell>
          <cell r="Q383" t="str">
            <v>Kansas City</v>
          </cell>
          <cell r="R383">
            <v>2900593</v>
          </cell>
        </row>
        <row r="384">
          <cell r="A384" t="str">
            <v>DELTA C-7 HIGH</v>
          </cell>
          <cell r="B384" t="str">
            <v>078009</v>
          </cell>
          <cell r="C384" t="str">
            <v>DELTA C-7</v>
          </cell>
          <cell r="D384">
            <v>89</v>
          </cell>
          <cell r="E384">
            <v>74</v>
          </cell>
          <cell r="F384">
            <v>0.66200000000000003</v>
          </cell>
          <cell r="G384">
            <v>0.87599999999999989</v>
          </cell>
          <cell r="H384">
            <v>0.09</v>
          </cell>
          <cell r="I384" t="str">
            <v>*</v>
          </cell>
          <cell r="J384" t="str">
            <v>*</v>
          </cell>
          <cell r="K384" t="str">
            <v>*</v>
          </cell>
          <cell r="L384" t="str">
            <v>*</v>
          </cell>
          <cell r="M384" t="str">
            <v>*</v>
          </cell>
          <cell r="N384">
            <v>6.7400000000000002E-2</v>
          </cell>
          <cell r="O384" t="str">
            <v>Pemiscot</v>
          </cell>
          <cell r="P384" t="str">
            <v>rural</v>
          </cell>
          <cell r="Q384" t="str">
            <v>Bootheel</v>
          </cell>
          <cell r="R384">
            <v>2905730</v>
          </cell>
        </row>
        <row r="385">
          <cell r="A385" t="str">
            <v>DELTA C-7 ELEM.</v>
          </cell>
          <cell r="B385" t="str">
            <v>078009</v>
          </cell>
          <cell r="C385" t="str">
            <v>DELTA C-7</v>
          </cell>
          <cell r="D385">
            <v>83</v>
          </cell>
          <cell r="E385">
            <v>75</v>
          </cell>
          <cell r="F385">
            <v>0.42700000000000005</v>
          </cell>
          <cell r="G385">
            <v>0.81900000000000006</v>
          </cell>
          <cell r="H385">
            <v>8.4000000000000005E-2</v>
          </cell>
          <cell r="I385" t="str">
            <v>*</v>
          </cell>
          <cell r="J385" t="str">
            <v>*</v>
          </cell>
          <cell r="K385" t="str">
            <v>*</v>
          </cell>
          <cell r="L385" t="str">
            <v>*</v>
          </cell>
          <cell r="M385" t="str">
            <v>*</v>
          </cell>
          <cell r="N385">
            <v>7.2300000000000003E-2</v>
          </cell>
          <cell r="O385" t="str">
            <v>Pemiscot</v>
          </cell>
          <cell r="P385" t="str">
            <v>rural</v>
          </cell>
          <cell r="Q385" t="str">
            <v>Bootheel</v>
          </cell>
          <cell r="R385">
            <v>2905730</v>
          </cell>
        </row>
        <row r="386">
          <cell r="A386" t="str">
            <v>DELTA HIGH</v>
          </cell>
          <cell r="B386" t="str">
            <v>016092</v>
          </cell>
          <cell r="C386" t="str">
            <v>DELTA R-V</v>
          </cell>
          <cell r="D386">
            <v>126</v>
          </cell>
          <cell r="E386">
            <v>127</v>
          </cell>
          <cell r="F386">
            <v>0.55100000000000005</v>
          </cell>
          <cell r="G386">
            <v>0.96799999999999997</v>
          </cell>
          <cell r="H386" t="str">
            <v>*</v>
          </cell>
          <cell r="I386" t="str">
            <v>*</v>
          </cell>
          <cell r="J386" t="str">
            <v>*</v>
          </cell>
          <cell r="K386" t="str">
            <v>*</v>
          </cell>
          <cell r="L386" t="str">
            <v>*</v>
          </cell>
          <cell r="M386" t="str">
            <v>*</v>
          </cell>
          <cell r="N386">
            <v>7.9399999999999998E-2</v>
          </cell>
          <cell r="O386" t="str">
            <v>Cape Girardeau</v>
          </cell>
          <cell r="P386" t="str">
            <v>urban</v>
          </cell>
          <cell r="Q386" t="str">
            <v>Bootheel</v>
          </cell>
          <cell r="R386">
            <v>2910620</v>
          </cell>
        </row>
        <row r="387">
          <cell r="A387" t="str">
            <v>DELTA ELEM.</v>
          </cell>
          <cell r="B387" t="str">
            <v>016092</v>
          </cell>
          <cell r="C387" t="str">
            <v>DELTA R-V</v>
          </cell>
          <cell r="D387">
            <v>91</v>
          </cell>
          <cell r="E387">
            <v>90</v>
          </cell>
          <cell r="F387">
            <v>0.54400000000000004</v>
          </cell>
          <cell r="G387">
            <v>0.97799999999999998</v>
          </cell>
          <cell r="H387" t="str">
            <v>*</v>
          </cell>
          <cell r="I387" t="str">
            <v>*</v>
          </cell>
          <cell r="J387" t="str">
            <v>*</v>
          </cell>
          <cell r="K387" t="str">
            <v>*</v>
          </cell>
          <cell r="L387" t="str">
            <v>*</v>
          </cell>
          <cell r="M387" t="str">
            <v>*</v>
          </cell>
          <cell r="N387">
            <v>6.59E-2</v>
          </cell>
          <cell r="O387" t="str">
            <v>Cape Girardeau</v>
          </cell>
          <cell r="P387" t="str">
            <v>urban</v>
          </cell>
          <cell r="Q387" t="str">
            <v>Bootheel</v>
          </cell>
          <cell r="R387">
            <v>2910620</v>
          </cell>
        </row>
        <row r="388">
          <cell r="A388" t="str">
            <v>DENT-PHELPS ELEM.</v>
          </cell>
          <cell r="B388" t="str">
            <v>033093</v>
          </cell>
          <cell r="C388" t="str">
            <v>DENT-PHELPS R-III</v>
          </cell>
          <cell r="D388">
            <v>245</v>
          </cell>
          <cell r="E388">
            <v>249.02</v>
          </cell>
          <cell r="F388">
            <v>0.45799999999999996</v>
          </cell>
          <cell r="G388">
            <v>0.9840000000000001</v>
          </cell>
          <cell r="H388" t="str">
            <v>*</v>
          </cell>
          <cell r="I388" t="str">
            <v>*</v>
          </cell>
          <cell r="J388" t="str">
            <v>*</v>
          </cell>
          <cell r="K388" t="str">
            <v>*</v>
          </cell>
          <cell r="L388" t="str">
            <v>*</v>
          </cell>
          <cell r="M388" t="str">
            <v>*</v>
          </cell>
          <cell r="N388">
            <v>0.12240000000000001</v>
          </cell>
          <cell r="O388" t="str">
            <v>Dent</v>
          </cell>
          <cell r="P388" t="str">
            <v>town</v>
          </cell>
          <cell r="Q388" t="str">
            <v>Ozarks</v>
          </cell>
          <cell r="R388">
            <v>2910710</v>
          </cell>
        </row>
        <row r="389">
          <cell r="A389" t="str">
            <v>DESOTO SR. HIGH</v>
          </cell>
          <cell r="B389" t="str">
            <v>050014</v>
          </cell>
          <cell r="C389" t="str">
            <v>DESOTO 73</v>
          </cell>
          <cell r="D389">
            <v>857</v>
          </cell>
          <cell r="E389">
            <v>733.3</v>
          </cell>
          <cell r="F389">
            <v>0.27899999999999997</v>
          </cell>
          <cell r="G389">
            <v>0.94</v>
          </cell>
          <cell r="H389">
            <v>9.0000000000000011E-3</v>
          </cell>
          <cell r="I389">
            <v>1.3999999999999999E-2</v>
          </cell>
          <cell r="J389" t="str">
            <v>*</v>
          </cell>
          <cell r="K389">
            <v>3.2000000000000001E-2</v>
          </cell>
          <cell r="L389" t="str">
            <v>*</v>
          </cell>
          <cell r="M389" t="str">
            <v>*</v>
          </cell>
          <cell r="N389">
            <v>0.1389</v>
          </cell>
          <cell r="O389" t="str">
            <v>Jefferson</v>
          </cell>
          <cell r="P389" t="str">
            <v>suburban</v>
          </cell>
          <cell r="Q389" t="str">
            <v>St. Louis</v>
          </cell>
          <cell r="R389">
            <v>2910500</v>
          </cell>
        </row>
        <row r="390">
          <cell r="A390" t="str">
            <v>DESOTO JR. HIGH</v>
          </cell>
          <cell r="B390" t="str">
            <v>050014</v>
          </cell>
          <cell r="C390" t="str">
            <v>DESOTO 73</v>
          </cell>
          <cell r="D390">
            <v>399</v>
          </cell>
          <cell r="E390">
            <v>390.05</v>
          </cell>
          <cell r="F390">
            <v>0.34600000000000003</v>
          </cell>
          <cell r="G390">
            <v>0.93500000000000005</v>
          </cell>
          <cell r="H390">
            <v>1.4999999999999999E-2</v>
          </cell>
          <cell r="I390">
            <v>1.4999999999999999E-2</v>
          </cell>
          <cell r="J390" t="str">
            <v>*</v>
          </cell>
          <cell r="K390">
            <v>0.03</v>
          </cell>
          <cell r="L390" t="str">
            <v>*</v>
          </cell>
          <cell r="M390" t="str">
            <v>*</v>
          </cell>
          <cell r="N390">
            <v>0.13780000000000001</v>
          </cell>
          <cell r="O390" t="str">
            <v>Jefferson</v>
          </cell>
          <cell r="P390" t="str">
            <v>suburban</v>
          </cell>
          <cell r="Q390" t="str">
            <v>St. Louis</v>
          </cell>
          <cell r="R390">
            <v>2910500</v>
          </cell>
        </row>
        <row r="391">
          <cell r="A391" t="str">
            <v>ATHENA ELEM.</v>
          </cell>
          <cell r="B391" t="str">
            <v>050014</v>
          </cell>
          <cell r="C391" t="str">
            <v>DESOTO 73</v>
          </cell>
          <cell r="D391">
            <v>512</v>
          </cell>
          <cell r="E391">
            <v>512.35</v>
          </cell>
          <cell r="F391">
            <v>0.40500000000000003</v>
          </cell>
          <cell r="G391">
            <v>0.92400000000000004</v>
          </cell>
          <cell r="H391" t="str">
            <v>*</v>
          </cell>
          <cell r="I391">
            <v>1.8000000000000002E-2</v>
          </cell>
          <cell r="J391" t="str">
            <v>*</v>
          </cell>
          <cell r="K391">
            <v>5.0999999999999997E-2</v>
          </cell>
          <cell r="L391" t="str">
            <v>*</v>
          </cell>
          <cell r="M391" t="str">
            <v>*</v>
          </cell>
          <cell r="N391">
            <v>0.1699</v>
          </cell>
          <cell r="O391" t="str">
            <v>Jefferson</v>
          </cell>
          <cell r="P391" t="str">
            <v>suburban</v>
          </cell>
          <cell r="Q391" t="str">
            <v>St. Louis</v>
          </cell>
          <cell r="R391">
            <v>2910500</v>
          </cell>
        </row>
        <row r="392">
          <cell r="A392" t="str">
            <v>VINELAND ELEM.</v>
          </cell>
          <cell r="B392" t="str">
            <v>050014</v>
          </cell>
          <cell r="C392" t="str">
            <v>DESOTO 73</v>
          </cell>
          <cell r="D392">
            <v>653</v>
          </cell>
          <cell r="E392">
            <v>638.41</v>
          </cell>
          <cell r="F392">
            <v>0.41499999999999998</v>
          </cell>
          <cell r="G392">
            <v>0.91599999999999993</v>
          </cell>
          <cell r="H392">
            <v>2.6000000000000002E-2</v>
          </cell>
          <cell r="I392">
            <v>2.5000000000000001E-2</v>
          </cell>
          <cell r="J392" t="str">
            <v>*</v>
          </cell>
          <cell r="K392">
            <v>3.2000000000000001E-2</v>
          </cell>
          <cell r="L392" t="str">
            <v>*</v>
          </cell>
          <cell r="M392" t="str">
            <v>*</v>
          </cell>
          <cell r="N392">
            <v>0.17610000000000001</v>
          </cell>
          <cell r="O392" t="str">
            <v>Jefferson</v>
          </cell>
          <cell r="P392" t="str">
            <v>suburban</v>
          </cell>
          <cell r="Q392" t="str">
            <v>St. Louis</v>
          </cell>
          <cell r="R392">
            <v>2910500</v>
          </cell>
        </row>
        <row r="393">
          <cell r="A393" t="str">
            <v>EARLY CHILDHOOD CTR.</v>
          </cell>
          <cell r="B393" t="str">
            <v>050014</v>
          </cell>
          <cell r="C393" t="str">
            <v>DESOTO 73</v>
          </cell>
          <cell r="D393" t="str">
            <v>*</v>
          </cell>
          <cell r="E393" t="str">
            <v>*</v>
          </cell>
          <cell r="F393" t="str">
            <v>*</v>
          </cell>
          <cell r="G393" t="str">
            <v>*</v>
          </cell>
          <cell r="H393" t="str">
            <v>*</v>
          </cell>
          <cell r="I393" t="str">
            <v>*</v>
          </cell>
          <cell r="J393" t="str">
            <v>*</v>
          </cell>
          <cell r="K393" t="str">
            <v>*</v>
          </cell>
          <cell r="L393" t="str">
            <v>*</v>
          </cell>
          <cell r="M393" t="str">
            <v>*</v>
          </cell>
          <cell r="N393" t="str">
            <v>*</v>
          </cell>
          <cell r="O393" t="str">
            <v>Jefferson</v>
          </cell>
          <cell r="P393" t="str">
            <v>suburban</v>
          </cell>
          <cell r="Q393" t="str">
            <v>St. Louis</v>
          </cell>
          <cell r="R393">
            <v>2910500</v>
          </cell>
        </row>
        <row r="394">
          <cell r="A394" t="str">
            <v>DEXTER HIGH</v>
          </cell>
          <cell r="B394" t="str">
            <v>103132</v>
          </cell>
          <cell r="C394" t="str">
            <v>DEXTER R-XI</v>
          </cell>
          <cell r="D394">
            <v>602</v>
          </cell>
          <cell r="E394">
            <v>561.1</v>
          </cell>
          <cell r="F394">
            <v>0.36899999999999999</v>
          </cell>
          <cell r="G394">
            <v>0.94</v>
          </cell>
          <cell r="H394">
            <v>1.8000000000000002E-2</v>
          </cell>
          <cell r="I394">
            <v>0.02</v>
          </cell>
          <cell r="J394">
            <v>9.9667774086378731E-3</v>
          </cell>
          <cell r="K394">
            <v>0.01</v>
          </cell>
          <cell r="M394" t="str">
            <v>*</v>
          </cell>
          <cell r="N394">
            <v>0.11960000000000001</v>
          </cell>
          <cell r="O394" t="str">
            <v>Stoddard</v>
          </cell>
          <cell r="P394" t="str">
            <v>rural</v>
          </cell>
          <cell r="Q394" t="str">
            <v>Bootheel</v>
          </cell>
          <cell r="R394">
            <v>2910770</v>
          </cell>
        </row>
        <row r="395">
          <cell r="A395" t="str">
            <v>T. S. HILL MIDDLE</v>
          </cell>
          <cell r="B395" t="str">
            <v>103132</v>
          </cell>
          <cell r="C395" t="str">
            <v>DEXTER R-XI</v>
          </cell>
          <cell r="D395">
            <v>423</v>
          </cell>
          <cell r="E395">
            <v>422.93</v>
          </cell>
          <cell r="F395">
            <v>0.47100000000000003</v>
          </cell>
          <cell r="G395">
            <v>0.90500000000000003</v>
          </cell>
          <cell r="H395" t="str">
            <v>*</v>
          </cell>
          <cell r="I395">
            <v>4.2999999999999997E-2</v>
          </cell>
          <cell r="J395" t="str">
            <v>*</v>
          </cell>
          <cell r="K395">
            <v>3.5000000000000003E-2</v>
          </cell>
          <cell r="L395" t="str">
            <v>*</v>
          </cell>
          <cell r="M395" t="str">
            <v>*</v>
          </cell>
          <cell r="N395">
            <v>0.15130000000000002</v>
          </cell>
          <cell r="O395" t="str">
            <v>Stoddard</v>
          </cell>
          <cell r="P395" t="str">
            <v>rural</v>
          </cell>
          <cell r="Q395" t="str">
            <v>Bootheel</v>
          </cell>
          <cell r="R395">
            <v>2910770</v>
          </cell>
        </row>
        <row r="396">
          <cell r="A396" t="str">
            <v>CENTRAL ELEM.</v>
          </cell>
          <cell r="B396" t="str">
            <v>103132</v>
          </cell>
          <cell r="C396" t="str">
            <v>DEXTER R-XI</v>
          </cell>
          <cell r="D396">
            <v>473</v>
          </cell>
          <cell r="E396">
            <v>477.21</v>
          </cell>
          <cell r="F396">
            <v>0.47100000000000003</v>
          </cell>
          <cell r="G396">
            <v>0.91799999999999993</v>
          </cell>
          <cell r="H396" t="str">
            <v>*</v>
          </cell>
          <cell r="I396">
            <v>3.7999999999999999E-2</v>
          </cell>
          <cell r="J396" t="str">
            <v>*</v>
          </cell>
          <cell r="K396">
            <v>3.2000000000000001E-2</v>
          </cell>
          <cell r="L396" t="str">
            <v>*</v>
          </cell>
          <cell r="M396" t="str">
            <v>*</v>
          </cell>
          <cell r="N396">
            <v>0.17550000000000002</v>
          </cell>
          <cell r="O396" t="str">
            <v>Stoddard</v>
          </cell>
          <cell r="P396" t="str">
            <v>rural</v>
          </cell>
          <cell r="Q396" t="str">
            <v>Bootheel</v>
          </cell>
          <cell r="R396">
            <v>2910770</v>
          </cell>
        </row>
        <row r="397">
          <cell r="A397" t="str">
            <v>SOUTHWEST ELEM.</v>
          </cell>
          <cell r="B397" t="str">
            <v>103132</v>
          </cell>
          <cell r="C397" t="str">
            <v>DEXTER R-XI</v>
          </cell>
          <cell r="D397">
            <v>470</v>
          </cell>
          <cell r="E397">
            <v>464.8</v>
          </cell>
          <cell r="F397">
            <v>0.50700000000000001</v>
          </cell>
          <cell r="G397">
            <v>0.89800000000000002</v>
          </cell>
          <cell r="H397" t="str">
            <v>*</v>
          </cell>
          <cell r="I397">
            <v>5.2999999999999999E-2</v>
          </cell>
          <cell r="J397" t="str">
            <v>*</v>
          </cell>
          <cell r="K397">
            <v>3.6000000000000004E-2</v>
          </cell>
          <cell r="L397" t="str">
            <v>*</v>
          </cell>
          <cell r="M397" t="str">
            <v>*</v>
          </cell>
          <cell r="N397">
            <v>0.1128</v>
          </cell>
          <cell r="O397" t="str">
            <v>Stoddard</v>
          </cell>
          <cell r="P397" t="str">
            <v>rural</v>
          </cell>
          <cell r="Q397" t="str">
            <v>Bootheel</v>
          </cell>
          <cell r="R397">
            <v>2910770</v>
          </cell>
        </row>
        <row r="398">
          <cell r="A398" t="str">
            <v>SOUTHWEST ELEMENTARY PRESCHOOL</v>
          </cell>
          <cell r="B398" t="str">
            <v>103132</v>
          </cell>
          <cell r="C398" t="str">
            <v>DEXTER R-XI</v>
          </cell>
          <cell r="D398" t="str">
            <v>*</v>
          </cell>
          <cell r="E398" t="str">
            <v>*</v>
          </cell>
          <cell r="F398" t="str">
            <v>*</v>
          </cell>
          <cell r="G398" t="str">
            <v>*</v>
          </cell>
          <cell r="H398" t="str">
            <v>*</v>
          </cell>
          <cell r="I398" t="str">
            <v>*</v>
          </cell>
          <cell r="J398" t="str">
            <v>*</v>
          </cell>
          <cell r="K398" t="str">
            <v>*</v>
          </cell>
          <cell r="L398" t="str">
            <v>*</v>
          </cell>
          <cell r="M398" t="str">
            <v>*</v>
          </cell>
          <cell r="N398" t="str">
            <v>*</v>
          </cell>
          <cell r="O398" t="str">
            <v>Stoddard</v>
          </cell>
          <cell r="P398" t="str">
            <v>rural</v>
          </cell>
          <cell r="Q398" t="str">
            <v>Bootheel</v>
          </cell>
          <cell r="R398">
            <v>2910770</v>
          </cell>
        </row>
        <row r="399">
          <cell r="A399" t="str">
            <v>DIAMOND HIGH</v>
          </cell>
          <cell r="B399" t="str">
            <v>073102</v>
          </cell>
          <cell r="C399" t="str">
            <v>DIAMOND R-IV</v>
          </cell>
          <cell r="D399">
            <v>253</v>
          </cell>
          <cell r="E399">
            <v>245</v>
          </cell>
          <cell r="F399">
            <v>0.36299999999999999</v>
          </cell>
          <cell r="G399">
            <v>0.90500000000000003</v>
          </cell>
          <cell r="H399" t="str">
            <v>*</v>
          </cell>
          <cell r="I399">
            <v>2.4E-2</v>
          </cell>
          <cell r="J399" t="str">
            <v>*</v>
          </cell>
          <cell r="K399" t="str">
            <v>*</v>
          </cell>
          <cell r="L399" t="str">
            <v>*</v>
          </cell>
          <cell r="M399" t="str">
            <v>*</v>
          </cell>
          <cell r="N399">
            <v>0.13439999999999999</v>
          </cell>
          <cell r="O399" t="str">
            <v>Newton</v>
          </cell>
          <cell r="P399" t="str">
            <v>rural</v>
          </cell>
          <cell r="Q399" t="str">
            <v>Southwest</v>
          </cell>
          <cell r="R399">
            <v>2910800</v>
          </cell>
        </row>
        <row r="400">
          <cell r="A400" t="str">
            <v>DIAMOND MIDDLE</v>
          </cell>
          <cell r="B400" t="str">
            <v>073102</v>
          </cell>
          <cell r="C400" t="str">
            <v>DIAMOND R-IV</v>
          </cell>
          <cell r="D400">
            <v>166</v>
          </cell>
          <cell r="E400">
            <v>168</v>
          </cell>
          <cell r="F400">
            <v>0.45799999999999996</v>
          </cell>
          <cell r="G400">
            <v>0.83700000000000008</v>
          </cell>
          <cell r="H400" t="str">
            <v>*</v>
          </cell>
          <cell r="I400">
            <v>0.06</v>
          </cell>
          <cell r="J400" t="str">
            <v>*</v>
          </cell>
          <cell r="K400">
            <v>4.8000000000000001E-2</v>
          </cell>
          <cell r="L400" t="str">
            <v>*</v>
          </cell>
          <cell r="M400">
            <v>4.82E-2</v>
          </cell>
          <cell r="N400">
            <v>0.16870000000000002</v>
          </cell>
          <cell r="O400" t="str">
            <v>Newton</v>
          </cell>
          <cell r="P400" t="str">
            <v>rural</v>
          </cell>
          <cell r="Q400" t="str">
            <v>Southwest</v>
          </cell>
          <cell r="R400">
            <v>2910800</v>
          </cell>
        </row>
        <row r="401">
          <cell r="A401" t="str">
            <v>DIAMOND ELEM.</v>
          </cell>
          <cell r="B401" t="str">
            <v>073102</v>
          </cell>
          <cell r="C401" t="str">
            <v>DIAMOND R-IV</v>
          </cell>
          <cell r="D401">
            <v>277</v>
          </cell>
          <cell r="E401">
            <v>287</v>
          </cell>
          <cell r="F401">
            <v>0.33399999999999996</v>
          </cell>
          <cell r="G401">
            <v>0.87</v>
          </cell>
          <cell r="H401" t="str">
            <v>*</v>
          </cell>
          <cell r="I401">
            <v>4.7E-2</v>
          </cell>
          <cell r="J401" t="str">
            <v>*</v>
          </cell>
          <cell r="K401">
            <v>3.6000000000000004E-2</v>
          </cell>
          <cell r="L401" t="str">
            <v>*</v>
          </cell>
          <cell r="M401">
            <v>1.8100000000000002E-2</v>
          </cell>
          <cell r="N401">
            <v>0.16969999999999999</v>
          </cell>
          <cell r="O401" t="str">
            <v>Newton</v>
          </cell>
          <cell r="P401" t="str">
            <v>rural</v>
          </cell>
          <cell r="Q401" t="str">
            <v>Southwest</v>
          </cell>
          <cell r="R401">
            <v>2910800</v>
          </cell>
        </row>
        <row r="402">
          <cell r="A402" t="str">
            <v>DIXON HIGH</v>
          </cell>
          <cell r="B402" t="str">
            <v>085048</v>
          </cell>
          <cell r="C402" t="str">
            <v>DIXON R-I</v>
          </cell>
          <cell r="D402">
            <v>277</v>
          </cell>
          <cell r="E402">
            <v>266.75</v>
          </cell>
          <cell r="F402">
            <v>0.36399999999999999</v>
          </cell>
          <cell r="G402">
            <v>0.91</v>
          </cell>
          <cell r="H402" t="str">
            <v>*</v>
          </cell>
          <cell r="I402">
            <v>4.2999999999999997E-2</v>
          </cell>
          <cell r="J402" t="str">
            <v>*</v>
          </cell>
          <cell r="K402" t="str">
            <v>*</v>
          </cell>
          <cell r="L402" t="str">
            <v>*</v>
          </cell>
          <cell r="M402" t="str">
            <v>*</v>
          </cell>
          <cell r="N402">
            <v>7.9399999999999998E-2</v>
          </cell>
          <cell r="O402" t="str">
            <v>Pulaski</v>
          </cell>
          <cell r="P402" t="str">
            <v>rural</v>
          </cell>
          <cell r="Q402" t="str">
            <v>Ozarks</v>
          </cell>
          <cell r="R402">
            <v>2910830</v>
          </cell>
        </row>
        <row r="403">
          <cell r="A403" t="str">
            <v>DIXON MIDDLE</v>
          </cell>
          <cell r="B403" t="str">
            <v>085048</v>
          </cell>
          <cell r="C403" t="str">
            <v>DIXON R-I</v>
          </cell>
          <cell r="D403">
            <v>202</v>
          </cell>
          <cell r="E403">
            <v>203</v>
          </cell>
          <cell r="F403">
            <v>0.47799999999999998</v>
          </cell>
          <cell r="G403">
            <v>0.94099999999999995</v>
          </cell>
          <cell r="H403" t="str">
            <v>*</v>
          </cell>
          <cell r="I403">
            <v>2.5000000000000001E-2</v>
          </cell>
          <cell r="J403" t="str">
            <v>*</v>
          </cell>
          <cell r="K403" t="str">
            <v>*</v>
          </cell>
          <cell r="L403" t="str">
            <v>*</v>
          </cell>
          <cell r="M403" t="str">
            <v>*</v>
          </cell>
          <cell r="N403">
            <v>4.9500000000000002E-2</v>
          </cell>
          <cell r="O403" t="str">
            <v>Pulaski</v>
          </cell>
          <cell r="P403" t="str">
            <v>rural</v>
          </cell>
          <cell r="Q403" t="str">
            <v>Ozarks</v>
          </cell>
          <cell r="R403">
            <v>2910830</v>
          </cell>
        </row>
        <row r="404">
          <cell r="A404" t="str">
            <v>DIXON ELEM.</v>
          </cell>
          <cell r="B404" t="str">
            <v>085048</v>
          </cell>
          <cell r="C404" t="str">
            <v>DIXON R-I</v>
          </cell>
          <cell r="D404">
            <v>339</v>
          </cell>
          <cell r="E404">
            <v>340</v>
          </cell>
          <cell r="F404">
            <v>0.48799999999999999</v>
          </cell>
          <cell r="G404">
            <v>0.88800000000000001</v>
          </cell>
          <cell r="H404">
            <v>2.7000000000000003E-2</v>
          </cell>
          <cell r="I404">
            <v>5.2999999999999999E-2</v>
          </cell>
          <cell r="J404" t="str">
            <v>*</v>
          </cell>
          <cell r="K404">
            <v>1.4999999999999999E-2</v>
          </cell>
          <cell r="L404" t="str">
            <v>*</v>
          </cell>
          <cell r="M404" t="str">
            <v>*</v>
          </cell>
          <cell r="N404">
            <v>0.11210000000000001</v>
          </cell>
          <cell r="O404" t="str">
            <v>Pulaski</v>
          </cell>
          <cell r="P404" t="str">
            <v>rural</v>
          </cell>
          <cell r="Q404" t="str">
            <v>Ozarks</v>
          </cell>
          <cell r="R404">
            <v>2910830</v>
          </cell>
        </row>
        <row r="405">
          <cell r="A405" t="str">
            <v>DONIPHAN HIGH</v>
          </cell>
          <cell r="B405" t="str">
            <v>091092</v>
          </cell>
          <cell r="C405" t="str">
            <v>DONIPHAN R-I</v>
          </cell>
          <cell r="D405">
            <v>432</v>
          </cell>
          <cell r="E405">
            <v>388.8</v>
          </cell>
          <cell r="F405">
            <v>0.997</v>
          </cell>
          <cell r="G405">
            <v>0.95400000000000007</v>
          </cell>
          <cell r="H405" t="str">
            <v>*</v>
          </cell>
          <cell r="I405">
            <v>2.3E-2</v>
          </cell>
          <cell r="J405" t="str">
            <v>*</v>
          </cell>
          <cell r="K405">
            <v>1.6E-2</v>
          </cell>
          <cell r="L405" t="str">
            <v>*</v>
          </cell>
          <cell r="M405" t="str">
            <v>*</v>
          </cell>
          <cell r="N405">
            <v>0.1042</v>
          </cell>
          <cell r="O405" t="str">
            <v>Ripley</v>
          </cell>
          <cell r="P405" t="str">
            <v>rural</v>
          </cell>
          <cell r="Q405" t="str">
            <v>Bootheel</v>
          </cell>
          <cell r="R405">
            <v>2910920</v>
          </cell>
        </row>
        <row r="406">
          <cell r="A406" t="str">
            <v>CURRENT RIVER CAREER CENTER</v>
          </cell>
          <cell r="B406" t="str">
            <v>091092</v>
          </cell>
          <cell r="C406" t="str">
            <v>DONIPHAN R-I</v>
          </cell>
          <cell r="D406" t="str">
            <v>*</v>
          </cell>
          <cell r="E406" t="str">
            <v>*</v>
          </cell>
          <cell r="F406" t="str">
            <v>*</v>
          </cell>
          <cell r="G406" t="str">
            <v>*</v>
          </cell>
          <cell r="H406" t="str">
            <v>*</v>
          </cell>
          <cell r="I406" t="str">
            <v>*</v>
          </cell>
          <cell r="J406" t="str">
            <v>*</v>
          </cell>
          <cell r="K406" t="str">
            <v>*</v>
          </cell>
          <cell r="L406" t="str">
            <v>*</v>
          </cell>
          <cell r="M406" t="str">
            <v>*</v>
          </cell>
          <cell r="N406" t="str">
            <v>*</v>
          </cell>
          <cell r="O406" t="str">
            <v>Ripley</v>
          </cell>
          <cell r="P406" t="str">
            <v>rural</v>
          </cell>
          <cell r="Q406" t="str">
            <v>Bootheel</v>
          </cell>
          <cell r="R406">
            <v>2910920</v>
          </cell>
        </row>
        <row r="407">
          <cell r="A407" t="str">
            <v>DONIPHAN MIDDLE</v>
          </cell>
          <cell r="B407" t="str">
            <v>091092</v>
          </cell>
          <cell r="C407" t="str">
            <v>DONIPHAN R-I</v>
          </cell>
          <cell r="D407">
            <v>377</v>
          </cell>
          <cell r="E407">
            <v>363</v>
          </cell>
          <cell r="F407">
            <v>1</v>
          </cell>
          <cell r="G407">
            <v>0.93099999999999994</v>
          </cell>
          <cell r="H407" t="str">
            <v>*</v>
          </cell>
          <cell r="I407">
            <v>3.7000000000000005E-2</v>
          </cell>
          <cell r="J407" t="str">
            <v>*</v>
          </cell>
          <cell r="K407">
            <v>2.7000000000000003E-2</v>
          </cell>
          <cell r="L407" t="str">
            <v>*</v>
          </cell>
          <cell r="M407" t="str">
            <v>*</v>
          </cell>
          <cell r="N407">
            <v>0.122</v>
          </cell>
          <cell r="O407" t="str">
            <v>Ripley</v>
          </cell>
          <cell r="P407" t="str">
            <v>rural</v>
          </cell>
          <cell r="Q407" t="str">
            <v>Bootheel</v>
          </cell>
          <cell r="R407">
            <v>2910920</v>
          </cell>
        </row>
        <row r="408">
          <cell r="A408" t="str">
            <v>DONIPHAN ELEM.</v>
          </cell>
          <cell r="B408" t="str">
            <v>091092</v>
          </cell>
          <cell r="C408" t="str">
            <v>DONIPHAN R-I</v>
          </cell>
          <cell r="D408">
            <v>314</v>
          </cell>
          <cell r="E408">
            <v>313</v>
          </cell>
          <cell r="F408">
            <v>1</v>
          </cell>
          <cell r="G408">
            <v>0.93299999999999994</v>
          </cell>
          <cell r="H408" t="str">
            <v>*</v>
          </cell>
          <cell r="I408">
            <v>2.5000000000000001E-2</v>
          </cell>
          <cell r="J408" t="str">
            <v>*</v>
          </cell>
          <cell r="K408">
            <v>3.7999999999999999E-2</v>
          </cell>
          <cell r="L408" t="str">
            <v>*</v>
          </cell>
          <cell r="M408" t="str">
            <v>*</v>
          </cell>
          <cell r="N408">
            <v>9.8699999999999996E-2</v>
          </cell>
          <cell r="O408" t="str">
            <v>Ripley</v>
          </cell>
          <cell r="P408" t="str">
            <v>rural</v>
          </cell>
          <cell r="Q408" t="str">
            <v>Bootheel</v>
          </cell>
          <cell r="R408">
            <v>2910920</v>
          </cell>
        </row>
        <row r="409">
          <cell r="A409" t="str">
            <v>DONIPHAN INTERMEDIATE</v>
          </cell>
          <cell r="B409" t="str">
            <v>091092</v>
          </cell>
          <cell r="C409" t="str">
            <v>DONIPHAN R-I</v>
          </cell>
          <cell r="D409">
            <v>348</v>
          </cell>
          <cell r="E409">
            <v>351</v>
          </cell>
          <cell r="F409">
            <v>1</v>
          </cell>
          <cell r="G409">
            <v>0.93400000000000005</v>
          </cell>
          <cell r="H409" t="str">
            <v>*</v>
          </cell>
          <cell r="I409">
            <v>2.3E-2</v>
          </cell>
          <cell r="J409" t="str">
            <v>*</v>
          </cell>
          <cell r="K409">
            <v>4.2999999999999997E-2</v>
          </cell>
          <cell r="L409" t="str">
            <v>*</v>
          </cell>
          <cell r="M409" t="str">
            <v>*</v>
          </cell>
          <cell r="N409">
            <v>0.1351</v>
          </cell>
          <cell r="O409" t="str">
            <v>Ripley</v>
          </cell>
          <cell r="P409" t="str">
            <v>rural</v>
          </cell>
          <cell r="Q409" t="str">
            <v>Bootheel</v>
          </cell>
          <cell r="R409">
            <v>2910920</v>
          </cell>
        </row>
        <row r="410">
          <cell r="A410" t="str">
            <v>DORA HIGH</v>
          </cell>
          <cell r="B410" t="str">
            <v>077103</v>
          </cell>
          <cell r="C410" t="str">
            <v>DORA R-III</v>
          </cell>
          <cell r="D410">
            <v>167</v>
          </cell>
          <cell r="E410">
            <v>133</v>
          </cell>
          <cell r="F410">
            <v>0.69900000000000007</v>
          </cell>
          <cell r="G410">
            <v>0.98799999999999999</v>
          </cell>
          <cell r="H410" t="str">
            <v>*</v>
          </cell>
          <cell r="I410" t="str">
            <v>*</v>
          </cell>
          <cell r="J410" t="str">
            <v>*</v>
          </cell>
          <cell r="K410" t="str">
            <v>*</v>
          </cell>
          <cell r="L410" t="str">
            <v>*</v>
          </cell>
          <cell r="M410" t="str">
            <v>*</v>
          </cell>
          <cell r="N410">
            <v>0.23949999999999999</v>
          </cell>
          <cell r="O410" t="str">
            <v>Ozark</v>
          </cell>
          <cell r="P410" t="str">
            <v>rural</v>
          </cell>
          <cell r="Q410" t="str">
            <v>Southwest</v>
          </cell>
          <cell r="R410">
            <v>2910950</v>
          </cell>
        </row>
        <row r="411">
          <cell r="A411" t="str">
            <v>DORA ELEM.</v>
          </cell>
          <cell r="B411" t="str">
            <v>077103</v>
          </cell>
          <cell r="C411" t="str">
            <v>DORA R-III</v>
          </cell>
          <cell r="D411">
            <v>123</v>
          </cell>
          <cell r="E411">
            <v>120</v>
          </cell>
          <cell r="F411">
            <v>0.77500000000000002</v>
          </cell>
          <cell r="G411">
            <v>0.99199999999999999</v>
          </cell>
          <cell r="H411" t="str">
            <v>*</v>
          </cell>
          <cell r="I411" t="str">
            <v>*</v>
          </cell>
          <cell r="J411" t="str">
            <v>*</v>
          </cell>
          <cell r="K411" t="str">
            <v>*</v>
          </cell>
          <cell r="L411" t="str">
            <v>*</v>
          </cell>
          <cell r="M411" t="str">
            <v>*</v>
          </cell>
          <cell r="N411">
            <v>0.1545</v>
          </cell>
          <cell r="O411" t="str">
            <v>Ozark</v>
          </cell>
          <cell r="P411" t="str">
            <v>rural</v>
          </cell>
          <cell r="Q411" t="str">
            <v>Southwest</v>
          </cell>
          <cell r="R411">
            <v>2910950</v>
          </cell>
        </row>
        <row r="412">
          <cell r="A412" t="str">
            <v>DREXEL HIGH</v>
          </cell>
          <cell r="B412" t="str">
            <v>019150</v>
          </cell>
          <cell r="C412" t="str">
            <v>DREXEL R-IV</v>
          </cell>
          <cell r="D412">
            <v>141</v>
          </cell>
          <cell r="E412">
            <v>134.88</v>
          </cell>
          <cell r="F412">
            <v>0.23699999999999999</v>
          </cell>
          <cell r="G412">
            <v>0.94299999999999995</v>
          </cell>
          <cell r="H412" t="str">
            <v>*</v>
          </cell>
          <cell r="I412">
            <v>3.5000000000000003E-2</v>
          </cell>
          <cell r="J412" t="str">
            <v>*</v>
          </cell>
          <cell r="K412" t="str">
            <v>*</v>
          </cell>
          <cell r="L412" t="str">
            <v>*</v>
          </cell>
          <cell r="M412" t="str">
            <v>*</v>
          </cell>
          <cell r="N412">
            <v>0.1206</v>
          </cell>
          <cell r="O412" t="str">
            <v>Cass</v>
          </cell>
          <cell r="P412" t="str">
            <v>suburban</v>
          </cell>
          <cell r="Q412" t="str">
            <v>Kansas City</v>
          </cell>
          <cell r="R412">
            <v>2911070</v>
          </cell>
        </row>
        <row r="413">
          <cell r="A413" t="str">
            <v>DREXEL ELEM.</v>
          </cell>
          <cell r="B413" t="str">
            <v>019150</v>
          </cell>
          <cell r="C413" t="str">
            <v>DREXEL R-IV</v>
          </cell>
          <cell r="D413">
            <v>143</v>
          </cell>
          <cell r="E413">
            <v>145</v>
          </cell>
          <cell r="F413">
            <v>0.35899999999999999</v>
          </cell>
          <cell r="G413">
            <v>0.94400000000000006</v>
          </cell>
          <cell r="H413" t="str">
            <v>*</v>
          </cell>
          <cell r="I413" t="str">
            <v>*</v>
          </cell>
          <cell r="J413" t="str">
            <v>*</v>
          </cell>
          <cell r="K413" t="str">
            <v>*</v>
          </cell>
          <cell r="L413" t="str">
            <v>*</v>
          </cell>
          <cell r="M413" t="str">
            <v>*</v>
          </cell>
          <cell r="N413">
            <v>0.18179999999999999</v>
          </cell>
          <cell r="O413" t="str">
            <v>Cass</v>
          </cell>
          <cell r="P413" t="str">
            <v>suburban</v>
          </cell>
          <cell r="Q413" t="str">
            <v>Kansas City</v>
          </cell>
          <cell r="R413">
            <v>2911070</v>
          </cell>
        </row>
        <row r="414">
          <cell r="A414" t="str">
            <v>HERCULANEUM HIGH</v>
          </cell>
          <cell r="B414" t="str">
            <v>050005</v>
          </cell>
          <cell r="C414" t="str">
            <v>DUNKLIN R-V</v>
          </cell>
          <cell r="D414">
            <v>489</v>
          </cell>
          <cell r="E414">
            <v>467.75</v>
          </cell>
          <cell r="F414">
            <v>0.28600000000000003</v>
          </cell>
          <cell r="G414">
            <v>0.88500000000000001</v>
          </cell>
          <cell r="H414">
            <v>3.1E-2</v>
          </cell>
          <cell r="I414">
            <v>3.9E-2</v>
          </cell>
          <cell r="J414">
            <v>1.6359918200408999E-2</v>
          </cell>
          <cell r="K414">
            <v>2.5000000000000001E-2</v>
          </cell>
          <cell r="M414">
            <v>1.23E-2</v>
          </cell>
          <cell r="N414">
            <v>0.1595</v>
          </cell>
          <cell r="O414" t="str">
            <v>Jefferson</v>
          </cell>
          <cell r="P414" t="str">
            <v>rural</v>
          </cell>
          <cell r="Q414" t="str">
            <v>St. Louis</v>
          </cell>
          <cell r="R414">
            <v>2914250</v>
          </cell>
        </row>
        <row r="415">
          <cell r="A415" t="str">
            <v>SENN-THOMAS MIDDLE</v>
          </cell>
          <cell r="B415" t="str">
            <v>050005</v>
          </cell>
          <cell r="C415" t="str">
            <v>DUNKLIN R-V</v>
          </cell>
          <cell r="D415">
            <v>366</v>
          </cell>
          <cell r="E415">
            <v>349.65</v>
          </cell>
          <cell r="F415">
            <v>0.32</v>
          </cell>
          <cell r="G415">
            <v>0.8909999999999999</v>
          </cell>
          <cell r="H415">
            <v>2.5000000000000001E-2</v>
          </cell>
          <cell r="I415">
            <v>2.7000000000000003E-2</v>
          </cell>
          <cell r="J415">
            <v>1.3661202185792349E-2</v>
          </cell>
          <cell r="K415">
            <v>3.7999999999999999E-2</v>
          </cell>
          <cell r="L415">
            <v>5.338797814207652E-3</v>
          </cell>
          <cell r="M415" t="str">
            <v>*</v>
          </cell>
          <cell r="N415">
            <v>0.17489999999999997</v>
          </cell>
          <cell r="O415" t="str">
            <v>Jefferson</v>
          </cell>
          <cell r="P415" t="str">
            <v>rural</v>
          </cell>
          <cell r="Q415" t="str">
            <v>St. Louis</v>
          </cell>
          <cell r="R415">
            <v>2914250</v>
          </cell>
        </row>
        <row r="416">
          <cell r="A416" t="str">
            <v>PEVELY ELEM.</v>
          </cell>
          <cell r="B416" t="str">
            <v>050005</v>
          </cell>
          <cell r="C416" t="str">
            <v>DUNKLIN R-V</v>
          </cell>
          <cell r="D416">
            <v>720</v>
          </cell>
          <cell r="E416">
            <v>714.45</v>
          </cell>
          <cell r="F416">
            <v>0.41700000000000004</v>
          </cell>
          <cell r="G416">
            <v>0.84900000000000009</v>
          </cell>
          <cell r="H416">
            <v>3.6000000000000004E-2</v>
          </cell>
          <cell r="I416">
            <v>4.9000000000000002E-2</v>
          </cell>
          <cell r="J416" t="str">
            <v>*</v>
          </cell>
          <cell r="K416">
            <v>6.0999999999999999E-2</v>
          </cell>
          <cell r="L416" t="str">
            <v>*</v>
          </cell>
          <cell r="M416">
            <v>6.8999999999999999E-3</v>
          </cell>
          <cell r="N416">
            <v>0.16390000000000002</v>
          </cell>
          <cell r="O416" t="str">
            <v>Jefferson</v>
          </cell>
          <cell r="P416" t="str">
            <v>rural</v>
          </cell>
          <cell r="Q416" t="str">
            <v>St. Louis</v>
          </cell>
          <cell r="R416">
            <v>2914250</v>
          </cell>
        </row>
        <row r="417">
          <cell r="A417" t="str">
            <v>TAYLOR EARLY CHILDHOOD</v>
          </cell>
          <cell r="B417" t="str">
            <v>050005</v>
          </cell>
          <cell r="C417" t="str">
            <v>DUNKLIN R-V</v>
          </cell>
          <cell r="D417" t="str">
            <v>*</v>
          </cell>
          <cell r="E417" t="str">
            <v>*</v>
          </cell>
          <cell r="F417" t="str">
            <v>*</v>
          </cell>
          <cell r="G417" t="str">
            <v>*</v>
          </cell>
          <cell r="H417" t="str">
            <v>*</v>
          </cell>
          <cell r="I417" t="str">
            <v>*</v>
          </cell>
          <cell r="J417" t="str">
            <v>*</v>
          </cell>
          <cell r="K417" t="str">
            <v>*</v>
          </cell>
          <cell r="L417" t="str">
            <v>*</v>
          </cell>
          <cell r="M417" t="str">
            <v>*</v>
          </cell>
          <cell r="N417" t="str">
            <v>*</v>
          </cell>
          <cell r="O417" t="str">
            <v>Jefferson</v>
          </cell>
          <cell r="P417" t="str">
            <v>rural</v>
          </cell>
          <cell r="Q417" t="str">
            <v>St. Louis</v>
          </cell>
          <cell r="R417">
            <v>2914250</v>
          </cell>
        </row>
        <row r="418">
          <cell r="A418" t="str">
            <v>EAGLE TOWER GROVE SOUTH</v>
          </cell>
          <cell r="B418" t="str">
            <v>115923</v>
          </cell>
          <cell r="C418" t="str">
            <v>EAGLE COLLEGE PREP ENDEAVOR</v>
          </cell>
          <cell r="D418">
            <v>244</v>
          </cell>
          <cell r="E418">
            <v>237</v>
          </cell>
          <cell r="F418">
            <v>1</v>
          </cell>
          <cell r="G418">
            <v>6.6000000000000003E-2</v>
          </cell>
          <cell r="H418">
            <v>0.60199999999999998</v>
          </cell>
          <cell r="I418">
            <v>0.115</v>
          </cell>
          <cell r="J418">
            <v>0.10655737704918032</v>
          </cell>
          <cell r="K418">
            <v>0.107</v>
          </cell>
          <cell r="M418">
            <v>0.25819999999999999</v>
          </cell>
          <cell r="N418">
            <v>8.6099999999999996E-2</v>
          </cell>
          <cell r="O418" t="str">
            <v>St. Louis City</v>
          </cell>
          <cell r="P418" t="str">
            <v>urban</v>
          </cell>
          <cell r="Q418" t="str">
            <v>St. Louis</v>
          </cell>
          <cell r="R418">
            <v>2900605</v>
          </cell>
        </row>
        <row r="419">
          <cell r="A419" t="str">
            <v>EAGLE FOX PARK</v>
          </cell>
          <cell r="B419" t="str">
            <v>115923</v>
          </cell>
          <cell r="C419" t="str">
            <v>EAGLE COLLEGE PREP ENDEAVOR</v>
          </cell>
          <cell r="D419">
            <v>207</v>
          </cell>
          <cell r="E419">
            <v>211</v>
          </cell>
          <cell r="F419">
            <v>1</v>
          </cell>
          <cell r="G419" t="str">
            <v>*</v>
          </cell>
          <cell r="H419">
            <v>0.91799999999999993</v>
          </cell>
          <cell r="I419">
            <v>2.4E-2</v>
          </cell>
          <cell r="J419" t="str">
            <v>*</v>
          </cell>
          <cell r="K419">
            <v>2.4E-2</v>
          </cell>
          <cell r="L419" t="str">
            <v>*</v>
          </cell>
          <cell r="M419">
            <v>4.8300000000000003E-2</v>
          </cell>
          <cell r="N419">
            <v>8.2100000000000006E-2</v>
          </cell>
          <cell r="O419" t="str">
            <v>St. Louis City</v>
          </cell>
          <cell r="P419" t="str">
            <v>urban</v>
          </cell>
          <cell r="Q419" t="str">
            <v>St. Louis</v>
          </cell>
          <cell r="R419">
            <v>2900605</v>
          </cell>
        </row>
        <row r="420">
          <cell r="A420" t="str">
            <v>EAGLE TOWER GROVE EAST</v>
          </cell>
          <cell r="B420" t="str">
            <v>115923</v>
          </cell>
          <cell r="C420" t="str">
            <v>EAGLE COLLEGE PREP ENDEAVOR</v>
          </cell>
          <cell r="D420">
            <v>191</v>
          </cell>
          <cell r="E420">
            <v>177</v>
          </cell>
          <cell r="F420">
            <v>1</v>
          </cell>
          <cell r="G420">
            <v>6.8000000000000005E-2</v>
          </cell>
          <cell r="H420">
            <v>0.73799999999999999</v>
          </cell>
          <cell r="I420">
            <v>7.9000000000000001E-2</v>
          </cell>
          <cell r="J420">
            <v>4.712041884816754E-2</v>
          </cell>
          <cell r="K420">
            <v>6.3E-2</v>
          </cell>
          <cell r="M420">
            <v>9.9499999999999991E-2</v>
          </cell>
          <cell r="N420">
            <v>5.2400000000000002E-2</v>
          </cell>
          <cell r="O420" t="str">
            <v>St. Louis City</v>
          </cell>
          <cell r="P420" t="str">
            <v>urban</v>
          </cell>
          <cell r="Q420" t="str">
            <v>St. Louis</v>
          </cell>
          <cell r="R420">
            <v>2900605</v>
          </cell>
        </row>
        <row r="421">
          <cell r="A421" t="str">
            <v>EAGLE GRAVOIS PARK</v>
          </cell>
          <cell r="B421" t="str">
            <v>115923</v>
          </cell>
          <cell r="C421" t="str">
            <v>EAGLE COLLEGE PREP ENDEAVOR</v>
          </cell>
          <cell r="D421">
            <v>195</v>
          </cell>
          <cell r="E421">
            <v>176.94</v>
          </cell>
          <cell r="F421">
            <v>1</v>
          </cell>
          <cell r="G421" t="str">
            <v>*</v>
          </cell>
          <cell r="H421">
            <v>0.85599999999999998</v>
          </cell>
          <cell r="I421">
            <v>5.5999999999999994E-2</v>
          </cell>
          <cell r="J421" t="str">
            <v>*</v>
          </cell>
          <cell r="K421">
            <v>7.6999999999999999E-2</v>
          </cell>
          <cell r="L421" t="str">
            <v>*</v>
          </cell>
          <cell r="M421">
            <v>2.5600000000000001E-2</v>
          </cell>
          <cell r="N421">
            <v>0.17949999999999999</v>
          </cell>
          <cell r="O421" t="str">
            <v>St. Louis City</v>
          </cell>
          <cell r="P421" t="str">
            <v>urban</v>
          </cell>
          <cell r="Q421" t="str">
            <v>St. Louis</v>
          </cell>
          <cell r="R421">
            <v>2900605</v>
          </cell>
        </row>
        <row r="422">
          <cell r="A422" t="str">
            <v>EAST BUCHANAN HIGH</v>
          </cell>
          <cell r="B422" t="str">
            <v>011076</v>
          </cell>
          <cell r="C422" t="str">
            <v>EAST BUCHANAN CO. C-1</v>
          </cell>
          <cell r="D422">
            <v>226</v>
          </cell>
          <cell r="E422">
            <v>223</v>
          </cell>
          <cell r="F422">
            <v>0.11699999999999999</v>
          </cell>
          <cell r="G422">
            <v>0.96</v>
          </cell>
          <cell r="H422" t="str">
            <v>*</v>
          </cell>
          <cell r="I422" t="str">
            <v>*</v>
          </cell>
          <cell r="J422" t="str">
            <v>*</v>
          </cell>
          <cell r="K422">
            <v>2.7000000000000003E-2</v>
          </cell>
          <cell r="L422" t="str">
            <v>*</v>
          </cell>
          <cell r="M422" t="str">
            <v>*</v>
          </cell>
          <cell r="N422">
            <v>9.7299999999999998E-2</v>
          </cell>
          <cell r="O422" t="str">
            <v>Buchanan</v>
          </cell>
          <cell r="P422" t="str">
            <v>rural</v>
          </cell>
          <cell r="Q422" t="str">
            <v>Northwest</v>
          </cell>
          <cell r="R422">
            <v>2911250</v>
          </cell>
        </row>
        <row r="423">
          <cell r="A423" t="str">
            <v>EAST BUCHANAN MIDDLE</v>
          </cell>
          <cell r="B423" t="str">
            <v>011076</v>
          </cell>
          <cell r="C423" t="str">
            <v>EAST BUCHANAN CO. C-1</v>
          </cell>
          <cell r="D423">
            <v>176</v>
          </cell>
          <cell r="E423">
            <v>179</v>
          </cell>
          <cell r="F423">
            <v>0.184</v>
          </cell>
          <cell r="G423">
            <v>0.92599999999999993</v>
          </cell>
          <cell r="H423" t="str">
            <v>*</v>
          </cell>
          <cell r="I423" t="str">
            <v>*</v>
          </cell>
          <cell r="J423" t="str">
            <v>*</v>
          </cell>
          <cell r="K423">
            <v>5.0999999999999997E-2</v>
          </cell>
          <cell r="L423" t="str">
            <v>*</v>
          </cell>
          <cell r="M423" t="str">
            <v>*</v>
          </cell>
          <cell r="N423">
            <v>0.2102</v>
          </cell>
          <cell r="O423" t="str">
            <v>Buchanan</v>
          </cell>
          <cell r="P423" t="str">
            <v>rural</v>
          </cell>
          <cell r="Q423" t="str">
            <v>Northwest</v>
          </cell>
          <cell r="R423">
            <v>2911250</v>
          </cell>
        </row>
        <row r="424">
          <cell r="A424" t="str">
            <v>EAST BUCHANAN ELEM.</v>
          </cell>
          <cell r="B424" t="str">
            <v>011076</v>
          </cell>
          <cell r="C424" t="str">
            <v>EAST BUCHANAN CO. C-1</v>
          </cell>
          <cell r="D424">
            <v>284</v>
          </cell>
          <cell r="E424">
            <v>289.04000000000002</v>
          </cell>
          <cell r="F424">
            <v>0.20800000000000002</v>
          </cell>
          <cell r="G424">
            <v>0.95400000000000007</v>
          </cell>
          <cell r="H424" t="str">
            <v>*</v>
          </cell>
          <cell r="I424" t="str">
            <v>*</v>
          </cell>
          <cell r="J424" t="str">
            <v>*</v>
          </cell>
          <cell r="K424">
            <v>3.9E-2</v>
          </cell>
          <cell r="L424" t="str">
            <v>*</v>
          </cell>
          <cell r="M424" t="str">
            <v>*</v>
          </cell>
          <cell r="N424">
            <v>0.22539999999999999</v>
          </cell>
          <cell r="O424" t="str">
            <v>Buchanan</v>
          </cell>
          <cell r="P424" t="str">
            <v>rural</v>
          </cell>
          <cell r="Q424" t="str">
            <v>Northwest</v>
          </cell>
          <cell r="R424">
            <v>2911250</v>
          </cell>
        </row>
        <row r="425">
          <cell r="A425" t="str">
            <v>EAST CARTER CO. R-II HIGH</v>
          </cell>
          <cell r="B425" t="str">
            <v>018047</v>
          </cell>
          <cell r="C425" t="str">
            <v>EAST CARTER CO. R-II</v>
          </cell>
          <cell r="D425">
            <v>182</v>
          </cell>
          <cell r="E425">
            <v>171.42</v>
          </cell>
          <cell r="F425">
            <v>0.498</v>
          </cell>
          <cell r="G425">
            <v>0.94</v>
          </cell>
          <cell r="H425" t="str">
            <v>*</v>
          </cell>
          <cell r="I425" t="str">
            <v>*</v>
          </cell>
          <cell r="J425" t="str">
            <v>*</v>
          </cell>
          <cell r="K425">
            <v>3.7999999999999999E-2</v>
          </cell>
          <cell r="L425" t="str">
            <v>*</v>
          </cell>
          <cell r="M425" t="str">
            <v>*</v>
          </cell>
          <cell r="N425">
            <v>0.10439999999999999</v>
          </cell>
          <cell r="O425" t="str">
            <v>Carter</v>
          </cell>
          <cell r="P425" t="str">
            <v>rural</v>
          </cell>
          <cell r="Q425" t="str">
            <v>Bootheel</v>
          </cell>
          <cell r="R425">
            <v>2911100</v>
          </cell>
        </row>
        <row r="426">
          <cell r="A426" t="str">
            <v>EAST CARTER CO. R-II MIDDLE</v>
          </cell>
          <cell r="B426" t="str">
            <v>018047</v>
          </cell>
          <cell r="C426" t="str">
            <v>EAST CARTER CO. R-II</v>
          </cell>
          <cell r="D426">
            <v>132</v>
          </cell>
          <cell r="E426">
            <v>133.99</v>
          </cell>
          <cell r="F426">
            <v>0.52500000000000002</v>
          </cell>
          <cell r="G426">
            <v>0.94700000000000006</v>
          </cell>
          <cell r="H426" t="str">
            <v>*</v>
          </cell>
          <cell r="I426" t="str">
            <v>*</v>
          </cell>
          <cell r="J426" t="str">
            <v>*</v>
          </cell>
          <cell r="K426">
            <v>5.2999999999999999E-2</v>
          </cell>
          <cell r="L426" t="str">
            <v>*</v>
          </cell>
          <cell r="M426" t="str">
            <v>*</v>
          </cell>
          <cell r="N426">
            <v>0.17420000000000002</v>
          </cell>
          <cell r="O426" t="str">
            <v>Carter</v>
          </cell>
          <cell r="P426" t="str">
            <v>rural</v>
          </cell>
          <cell r="Q426" t="str">
            <v>Bootheel</v>
          </cell>
          <cell r="R426">
            <v>2911100</v>
          </cell>
        </row>
        <row r="427">
          <cell r="A427" t="str">
            <v>EAST CARTER CO. R-II ELEM.</v>
          </cell>
          <cell r="B427" t="str">
            <v>018047</v>
          </cell>
          <cell r="C427" t="str">
            <v>EAST CARTER CO. R-II</v>
          </cell>
          <cell r="D427">
            <v>292</v>
          </cell>
          <cell r="E427">
            <v>293.25</v>
          </cell>
          <cell r="F427">
            <v>0.60899999999999999</v>
          </cell>
          <cell r="G427">
            <v>0.95900000000000007</v>
          </cell>
          <cell r="H427" t="str">
            <v>*</v>
          </cell>
          <cell r="I427" t="str">
            <v>*</v>
          </cell>
          <cell r="J427" t="str">
            <v>*</v>
          </cell>
          <cell r="K427">
            <v>4.0999999999999995E-2</v>
          </cell>
          <cell r="L427" t="str">
            <v>*</v>
          </cell>
          <cell r="M427" t="str">
            <v>*</v>
          </cell>
          <cell r="N427">
            <v>0.2021</v>
          </cell>
          <cell r="O427" t="str">
            <v>Carter</v>
          </cell>
          <cell r="P427" t="str">
            <v>rural</v>
          </cell>
          <cell r="Q427" t="str">
            <v>Bootheel</v>
          </cell>
          <cell r="R427">
            <v>2911100</v>
          </cell>
        </row>
        <row r="428">
          <cell r="A428" t="str">
            <v>EAST LYNNE ELEM.</v>
          </cell>
          <cell r="B428" t="str">
            <v>019147</v>
          </cell>
          <cell r="C428" t="str">
            <v>EAST LYNNE 40</v>
          </cell>
          <cell r="D428">
            <v>147</v>
          </cell>
          <cell r="E428">
            <v>145</v>
          </cell>
          <cell r="F428">
            <v>0.27600000000000002</v>
          </cell>
          <cell r="G428">
            <v>0.95200000000000007</v>
          </cell>
          <cell r="H428" t="str">
            <v>*</v>
          </cell>
          <cell r="I428" t="str">
            <v>*</v>
          </cell>
          <cell r="J428" t="str">
            <v>*</v>
          </cell>
          <cell r="K428" t="str">
            <v>*</v>
          </cell>
          <cell r="L428" t="str">
            <v>*</v>
          </cell>
          <cell r="M428" t="str">
            <v>*</v>
          </cell>
          <cell r="N428">
            <v>0.12240000000000001</v>
          </cell>
          <cell r="O428" t="str">
            <v>Cass</v>
          </cell>
          <cell r="P428" t="str">
            <v>rural</v>
          </cell>
          <cell r="Q428" t="str">
            <v>Kansas City</v>
          </cell>
          <cell r="R428">
            <v>2911160</v>
          </cell>
        </row>
        <row r="429">
          <cell r="A429" t="str">
            <v>EAST NEWTON HIGH</v>
          </cell>
          <cell r="B429" t="str">
            <v>073099</v>
          </cell>
          <cell r="C429" t="str">
            <v>EAST NEWTON CO. R-VI</v>
          </cell>
          <cell r="D429">
            <v>409</v>
          </cell>
          <cell r="E429">
            <v>394.97</v>
          </cell>
          <cell r="F429">
            <v>0.42799999999999999</v>
          </cell>
          <cell r="G429">
            <v>0.76</v>
          </cell>
          <cell r="H429" t="str">
            <v>*</v>
          </cell>
          <cell r="I429">
            <v>5.9000000000000004E-2</v>
          </cell>
          <cell r="J429">
            <v>9.7799511002444994E-2</v>
          </cell>
          <cell r="K429">
            <v>2.8999999999999998E-2</v>
          </cell>
          <cell r="L429" t="str">
            <v>*</v>
          </cell>
          <cell r="M429">
            <v>5.3800000000000001E-2</v>
          </cell>
          <cell r="N429">
            <v>0.13449999999999998</v>
          </cell>
          <cell r="O429" t="str">
            <v>Newton</v>
          </cell>
          <cell r="P429" t="str">
            <v>rural</v>
          </cell>
          <cell r="Q429" t="str">
            <v>Southwest</v>
          </cell>
          <cell r="R429">
            <v>2930420</v>
          </cell>
        </row>
        <row r="430">
          <cell r="A430" t="str">
            <v>GRANBY</v>
          </cell>
          <cell r="B430" t="str">
            <v>073099</v>
          </cell>
          <cell r="C430" t="str">
            <v>EAST NEWTON CO. R-VI</v>
          </cell>
          <cell r="D430">
            <v>557</v>
          </cell>
          <cell r="E430">
            <v>557.15</v>
          </cell>
          <cell r="F430">
            <v>0.61199999999999999</v>
          </cell>
          <cell r="G430">
            <v>0.80099999999999993</v>
          </cell>
          <cell r="H430" t="str">
            <v>*</v>
          </cell>
          <cell r="I430">
            <v>4.8000000000000001E-2</v>
          </cell>
          <cell r="J430">
            <v>4.4883303411131059E-2</v>
          </cell>
          <cell r="K430">
            <v>7.9000000000000001E-2</v>
          </cell>
          <cell r="L430" t="str">
            <v>*</v>
          </cell>
          <cell r="M430">
            <v>5.57E-2</v>
          </cell>
          <cell r="N430">
            <v>0.1724</v>
          </cell>
          <cell r="O430" t="str">
            <v>Newton</v>
          </cell>
          <cell r="P430" t="str">
            <v>rural</v>
          </cell>
          <cell r="Q430" t="str">
            <v>Southwest</v>
          </cell>
          <cell r="R430">
            <v>2930420</v>
          </cell>
        </row>
        <row r="431">
          <cell r="A431" t="str">
            <v>TRIWAY</v>
          </cell>
          <cell r="B431" t="str">
            <v>073099</v>
          </cell>
          <cell r="C431" t="str">
            <v>EAST NEWTON CO. R-VI</v>
          </cell>
          <cell r="D431">
            <v>386</v>
          </cell>
          <cell r="E431">
            <v>402</v>
          </cell>
          <cell r="F431">
            <v>0.57700000000000007</v>
          </cell>
          <cell r="G431">
            <v>0.77500000000000002</v>
          </cell>
          <cell r="H431" t="str">
            <v>*</v>
          </cell>
          <cell r="I431">
            <v>3.6000000000000004E-2</v>
          </cell>
          <cell r="J431">
            <v>9.585492227979274E-2</v>
          </cell>
          <cell r="K431">
            <v>6.7000000000000004E-2</v>
          </cell>
          <cell r="L431" t="str">
            <v>*</v>
          </cell>
          <cell r="M431">
            <v>7.51E-2</v>
          </cell>
          <cell r="N431">
            <v>0.15279999999999999</v>
          </cell>
          <cell r="O431" t="str">
            <v>Newton</v>
          </cell>
          <cell r="P431" t="str">
            <v>rural</v>
          </cell>
          <cell r="Q431" t="str">
            <v>Southwest</v>
          </cell>
          <cell r="R431">
            <v>2930420</v>
          </cell>
        </row>
        <row r="432">
          <cell r="A432" t="str">
            <v>EAST PRAIRIE HIGH</v>
          </cell>
          <cell r="B432" t="str">
            <v>067055</v>
          </cell>
          <cell r="C432" t="str">
            <v>EAST PRAIRIE R-II</v>
          </cell>
          <cell r="D432">
            <v>314</v>
          </cell>
          <cell r="E432">
            <v>305.24</v>
          </cell>
          <cell r="F432">
            <v>1</v>
          </cell>
          <cell r="G432">
            <v>0.91700000000000004</v>
          </cell>
          <cell r="H432">
            <v>2.2000000000000002E-2</v>
          </cell>
          <cell r="I432">
            <v>3.2000000000000001E-2</v>
          </cell>
          <cell r="J432" t="str">
            <v>*</v>
          </cell>
          <cell r="K432">
            <v>2.8999999999999998E-2</v>
          </cell>
          <cell r="L432" t="str">
            <v>*</v>
          </cell>
          <cell r="M432" t="str">
            <v>*</v>
          </cell>
          <cell r="N432">
            <v>0.12740000000000001</v>
          </cell>
          <cell r="O432" t="str">
            <v>Mississippi</v>
          </cell>
          <cell r="P432" t="str">
            <v>town</v>
          </cell>
          <cell r="Q432" t="str">
            <v>Bootheel</v>
          </cell>
          <cell r="R432">
            <v>2911220</v>
          </cell>
        </row>
        <row r="433">
          <cell r="A433" t="str">
            <v>EAST PRAIRIE MIDDLE</v>
          </cell>
          <cell r="B433" t="str">
            <v>067055</v>
          </cell>
          <cell r="C433" t="str">
            <v>EAST PRAIRIE R-II</v>
          </cell>
          <cell r="D433">
            <v>338</v>
          </cell>
          <cell r="E433">
            <v>337.25</v>
          </cell>
          <cell r="F433">
            <v>1</v>
          </cell>
          <cell r="G433">
            <v>0.90799999999999992</v>
          </cell>
          <cell r="H433">
            <v>0.03</v>
          </cell>
          <cell r="I433">
            <v>1.8000000000000002E-2</v>
          </cell>
          <cell r="J433" t="str">
            <v>*</v>
          </cell>
          <cell r="K433">
            <v>4.0999999999999995E-2</v>
          </cell>
          <cell r="L433" t="str">
            <v>*</v>
          </cell>
          <cell r="M433" t="str">
            <v>*</v>
          </cell>
          <cell r="N433">
            <v>0.1598</v>
          </cell>
          <cell r="O433" t="str">
            <v>Mississippi</v>
          </cell>
          <cell r="P433" t="str">
            <v>town</v>
          </cell>
          <cell r="Q433" t="str">
            <v>Bootheel</v>
          </cell>
          <cell r="R433">
            <v>2911220</v>
          </cell>
        </row>
        <row r="434">
          <cell r="A434" t="str">
            <v>EAST PRAIRIE ELEM</v>
          </cell>
          <cell r="B434" t="str">
            <v>067055</v>
          </cell>
          <cell r="C434" t="str">
            <v>EAST PRAIRIE R-II</v>
          </cell>
          <cell r="D434">
            <v>362</v>
          </cell>
          <cell r="E434">
            <v>367.58</v>
          </cell>
          <cell r="F434">
            <v>1</v>
          </cell>
          <cell r="G434">
            <v>0.88700000000000001</v>
          </cell>
          <cell r="H434">
            <v>1.9E-2</v>
          </cell>
          <cell r="I434" t="str">
            <v>*</v>
          </cell>
          <cell r="J434" t="str">
            <v>*</v>
          </cell>
          <cell r="K434">
            <v>8.3000000000000004E-2</v>
          </cell>
          <cell r="L434" t="str">
            <v>*</v>
          </cell>
          <cell r="M434" t="str">
            <v>*</v>
          </cell>
          <cell r="N434">
            <v>0.1105</v>
          </cell>
          <cell r="O434" t="str">
            <v>Mississippi</v>
          </cell>
          <cell r="P434" t="str">
            <v>town</v>
          </cell>
          <cell r="Q434" t="str">
            <v>Bootheel</v>
          </cell>
          <cell r="R434">
            <v>2911220</v>
          </cell>
        </row>
        <row r="435">
          <cell r="A435" t="str">
            <v>EL DORADO SPRINGS HIGH</v>
          </cell>
          <cell r="B435" t="str">
            <v>020002</v>
          </cell>
          <cell r="C435" t="str">
            <v>EL DORADO SPRINGS R-II</v>
          </cell>
          <cell r="D435">
            <v>379</v>
          </cell>
          <cell r="E435">
            <v>368.3</v>
          </cell>
          <cell r="F435">
            <v>0.32899999999999996</v>
          </cell>
          <cell r="G435">
            <v>0.95</v>
          </cell>
          <cell r="H435" t="str">
            <v>*</v>
          </cell>
          <cell r="I435">
            <v>2.6000000000000002E-2</v>
          </cell>
          <cell r="J435" t="str">
            <v>*</v>
          </cell>
          <cell r="K435">
            <v>1.8000000000000002E-2</v>
          </cell>
          <cell r="L435" t="str">
            <v>*</v>
          </cell>
          <cell r="M435" t="str">
            <v>*</v>
          </cell>
          <cell r="N435">
            <v>0.1082</v>
          </cell>
          <cell r="O435" t="str">
            <v>Cedar</v>
          </cell>
          <cell r="P435" t="str">
            <v>town</v>
          </cell>
          <cell r="Q435" t="str">
            <v>Southwest</v>
          </cell>
          <cell r="R435">
            <v>2911310</v>
          </cell>
        </row>
        <row r="436">
          <cell r="A436" t="str">
            <v>EL DORADO SPRINGS MIDDLE</v>
          </cell>
          <cell r="B436" t="str">
            <v>020002</v>
          </cell>
          <cell r="C436" t="str">
            <v>EL DORADO SPRINGS R-II</v>
          </cell>
          <cell r="D436">
            <v>254</v>
          </cell>
          <cell r="E436">
            <v>249</v>
          </cell>
          <cell r="F436">
            <v>0.41799999999999998</v>
          </cell>
          <cell r="G436">
            <v>0.96900000000000008</v>
          </cell>
          <cell r="H436" t="str">
            <v>*</v>
          </cell>
          <cell r="I436" t="str">
            <v>*</v>
          </cell>
          <cell r="J436" t="str">
            <v>*</v>
          </cell>
          <cell r="K436" t="str">
            <v>*</v>
          </cell>
          <cell r="L436" t="str">
            <v>*</v>
          </cell>
          <cell r="M436" t="str">
            <v>*</v>
          </cell>
          <cell r="N436">
            <v>0.1142</v>
          </cell>
          <cell r="O436" t="str">
            <v>Cedar</v>
          </cell>
          <cell r="P436" t="str">
            <v>town</v>
          </cell>
          <cell r="Q436" t="str">
            <v>Southwest</v>
          </cell>
          <cell r="R436">
            <v>2911310</v>
          </cell>
        </row>
        <row r="437">
          <cell r="A437" t="str">
            <v>EL DORADO SPRINGS ELEM.</v>
          </cell>
          <cell r="B437" t="str">
            <v>020002</v>
          </cell>
          <cell r="C437" t="str">
            <v>EL DORADO SPRINGS R-II</v>
          </cell>
          <cell r="D437">
            <v>540</v>
          </cell>
          <cell r="E437">
            <v>546</v>
          </cell>
          <cell r="F437">
            <v>1</v>
          </cell>
          <cell r="G437">
            <v>0.95</v>
          </cell>
          <cell r="H437" t="str">
            <v>*</v>
          </cell>
          <cell r="I437" t="str">
            <v>*</v>
          </cell>
          <cell r="J437" t="str">
            <v>*</v>
          </cell>
          <cell r="K437">
            <v>3.1E-2</v>
          </cell>
          <cell r="L437" t="str">
            <v>*</v>
          </cell>
          <cell r="M437" t="str">
            <v>*</v>
          </cell>
          <cell r="N437">
            <v>0.16850000000000001</v>
          </cell>
          <cell r="O437" t="str">
            <v>Cedar</v>
          </cell>
          <cell r="P437" t="str">
            <v>town</v>
          </cell>
          <cell r="Q437" t="str">
            <v>Southwest</v>
          </cell>
          <cell r="R437">
            <v>2911310</v>
          </cell>
        </row>
        <row r="438">
          <cell r="A438" t="str">
            <v>ELDON HIGH</v>
          </cell>
          <cell r="B438" t="str">
            <v>066102</v>
          </cell>
          <cell r="C438" t="str">
            <v>ELDON R-I</v>
          </cell>
          <cell r="D438">
            <v>589</v>
          </cell>
          <cell r="E438">
            <v>567.5</v>
          </cell>
          <cell r="F438">
            <v>0.42599999999999999</v>
          </cell>
          <cell r="G438">
            <v>0.93400000000000005</v>
          </cell>
          <cell r="H438">
            <v>1.2E-2</v>
          </cell>
          <cell r="I438">
            <v>2.4E-2</v>
          </cell>
          <cell r="J438" t="str">
            <v>*</v>
          </cell>
          <cell r="K438">
            <v>1.3999999999999999E-2</v>
          </cell>
          <cell r="L438" t="str">
            <v>*</v>
          </cell>
          <cell r="M438" t="str">
            <v>*</v>
          </cell>
          <cell r="N438">
            <v>8.8300000000000003E-2</v>
          </cell>
          <cell r="O438" t="str">
            <v>Miller</v>
          </cell>
          <cell r="P438" t="str">
            <v>rural</v>
          </cell>
          <cell r="Q438" t="str">
            <v>Central</v>
          </cell>
          <cell r="R438">
            <v>2911340</v>
          </cell>
        </row>
        <row r="439">
          <cell r="A439" t="str">
            <v>ELDON CAREER CTR.</v>
          </cell>
          <cell r="B439" t="str">
            <v>066102</v>
          </cell>
          <cell r="C439" t="str">
            <v>ELDON R-I</v>
          </cell>
          <cell r="D439" t="str">
            <v>*</v>
          </cell>
          <cell r="E439" t="str">
            <v>*</v>
          </cell>
          <cell r="F439" t="str">
            <v>*</v>
          </cell>
          <cell r="G439" t="str">
            <v>*</v>
          </cell>
          <cell r="H439" t="str">
            <v>*</v>
          </cell>
          <cell r="I439" t="str">
            <v>*</v>
          </cell>
          <cell r="J439" t="str">
            <v>*</v>
          </cell>
          <cell r="K439" t="str">
            <v>*</v>
          </cell>
          <cell r="L439" t="str">
            <v>*</v>
          </cell>
          <cell r="M439" t="str">
            <v>*</v>
          </cell>
          <cell r="N439" t="str">
            <v>*</v>
          </cell>
          <cell r="O439" t="str">
            <v>Miller</v>
          </cell>
          <cell r="P439" t="str">
            <v>rural</v>
          </cell>
          <cell r="Q439" t="str">
            <v>Central</v>
          </cell>
          <cell r="R439">
            <v>2911340</v>
          </cell>
        </row>
        <row r="440">
          <cell r="A440" t="str">
            <v>ELDON MIDDLE</v>
          </cell>
          <cell r="B440" t="str">
            <v>066102</v>
          </cell>
          <cell r="C440" t="str">
            <v>ELDON R-I</v>
          </cell>
          <cell r="D440">
            <v>421</v>
          </cell>
          <cell r="E440">
            <v>414.5</v>
          </cell>
          <cell r="F440">
            <v>0.46600000000000003</v>
          </cell>
          <cell r="G440">
            <v>0.95</v>
          </cell>
          <cell r="H440">
            <v>1.2E-2</v>
          </cell>
          <cell r="I440">
            <v>2.4E-2</v>
          </cell>
          <cell r="J440" t="str">
            <v>*</v>
          </cell>
          <cell r="K440" t="str">
            <v>*</v>
          </cell>
          <cell r="L440" t="str">
            <v>*</v>
          </cell>
          <cell r="M440" t="str">
            <v>*</v>
          </cell>
          <cell r="N440">
            <v>0.10929999999999999</v>
          </cell>
          <cell r="O440" t="str">
            <v>Miller</v>
          </cell>
          <cell r="P440" t="str">
            <v>rural</v>
          </cell>
          <cell r="Q440" t="str">
            <v>Central</v>
          </cell>
          <cell r="R440">
            <v>2911340</v>
          </cell>
        </row>
        <row r="441">
          <cell r="A441" t="str">
            <v>SOUTH ELEM.</v>
          </cell>
          <cell r="B441" t="str">
            <v>066102</v>
          </cell>
          <cell r="C441" t="str">
            <v>ELDON R-I</v>
          </cell>
          <cell r="D441">
            <v>449</v>
          </cell>
          <cell r="E441">
            <v>454</v>
          </cell>
          <cell r="F441">
            <v>0.51800000000000002</v>
          </cell>
          <cell r="G441">
            <v>0.94200000000000006</v>
          </cell>
          <cell r="H441" t="str">
            <v>*</v>
          </cell>
          <cell r="I441">
            <v>2.4E-2</v>
          </cell>
          <cell r="J441">
            <v>1.1135857461024499E-2</v>
          </cell>
          <cell r="K441">
            <v>1.3000000000000001E-2</v>
          </cell>
          <cell r="L441" t="str">
            <v>*</v>
          </cell>
          <cell r="M441" t="str">
            <v>*</v>
          </cell>
          <cell r="N441">
            <v>9.35E-2</v>
          </cell>
          <cell r="O441" t="str">
            <v>Miller</v>
          </cell>
          <cell r="P441" t="str">
            <v>rural</v>
          </cell>
          <cell r="Q441" t="str">
            <v>Central</v>
          </cell>
          <cell r="R441">
            <v>2911340</v>
          </cell>
        </row>
        <row r="442">
          <cell r="A442" t="str">
            <v>ELDON UPPER ELEM.</v>
          </cell>
          <cell r="B442" t="str">
            <v>066102</v>
          </cell>
          <cell r="C442" t="str">
            <v>ELDON R-I</v>
          </cell>
          <cell r="D442">
            <v>397</v>
          </cell>
          <cell r="E442">
            <v>403</v>
          </cell>
          <cell r="F442">
            <v>0.47899999999999998</v>
          </cell>
          <cell r="G442">
            <v>0.95</v>
          </cell>
          <cell r="H442" t="str">
            <v>*</v>
          </cell>
          <cell r="I442" t="str">
            <v>*</v>
          </cell>
          <cell r="J442" t="str">
            <v>*</v>
          </cell>
          <cell r="K442">
            <v>2.3E-2</v>
          </cell>
          <cell r="L442" t="str">
            <v>*</v>
          </cell>
          <cell r="M442" t="str">
            <v>*</v>
          </cell>
          <cell r="N442">
            <v>0.1134</v>
          </cell>
          <cell r="O442" t="str">
            <v>Miller</v>
          </cell>
          <cell r="P442" t="str">
            <v>rural</v>
          </cell>
          <cell r="Q442" t="str">
            <v>Central</v>
          </cell>
          <cell r="R442">
            <v>2911340</v>
          </cell>
        </row>
        <row r="443">
          <cell r="A443" t="str">
            <v>ELSBERRY HIGH</v>
          </cell>
          <cell r="B443" t="str">
            <v>057002</v>
          </cell>
          <cell r="C443" t="str">
            <v>ELSBERRY R-II</v>
          </cell>
          <cell r="D443">
            <v>229</v>
          </cell>
          <cell r="E443">
            <v>222</v>
          </cell>
          <cell r="F443">
            <v>0.27</v>
          </cell>
          <cell r="G443">
            <v>0.93</v>
          </cell>
          <cell r="H443" t="str">
            <v>*</v>
          </cell>
          <cell r="I443">
            <v>2.6000000000000002E-2</v>
          </cell>
          <cell r="J443" t="str">
            <v>*</v>
          </cell>
          <cell r="K443">
            <v>2.6000000000000002E-2</v>
          </cell>
          <cell r="L443" t="str">
            <v>*</v>
          </cell>
          <cell r="M443" t="str">
            <v>*</v>
          </cell>
          <cell r="N443">
            <v>6.5500000000000003E-2</v>
          </cell>
          <cell r="O443" t="str">
            <v>Lincoln</v>
          </cell>
          <cell r="P443" t="str">
            <v>rural</v>
          </cell>
          <cell r="Q443" t="str">
            <v>Central</v>
          </cell>
          <cell r="R443">
            <v>2911400</v>
          </cell>
        </row>
        <row r="444">
          <cell r="A444" t="str">
            <v>IDA CANNON MIDDLE</v>
          </cell>
          <cell r="B444" t="str">
            <v>057002</v>
          </cell>
          <cell r="C444" t="str">
            <v>ELSBERRY R-II</v>
          </cell>
          <cell r="D444">
            <v>247</v>
          </cell>
          <cell r="E444">
            <v>247.25</v>
          </cell>
          <cell r="F444">
            <v>0.42100000000000004</v>
          </cell>
          <cell r="G444">
            <v>0.85400000000000009</v>
          </cell>
          <cell r="H444">
            <v>2.7999999999999997E-2</v>
          </cell>
          <cell r="I444">
            <v>5.7000000000000002E-2</v>
          </cell>
          <cell r="J444" t="str">
            <v>*</v>
          </cell>
          <cell r="K444">
            <v>5.2999999999999999E-2</v>
          </cell>
          <cell r="L444" t="str">
            <v>*</v>
          </cell>
          <cell r="M444">
            <v>2.8300000000000002E-2</v>
          </cell>
          <cell r="N444">
            <v>0.15380000000000002</v>
          </cell>
          <cell r="O444" t="str">
            <v>Lincoln</v>
          </cell>
          <cell r="P444" t="str">
            <v>rural</v>
          </cell>
          <cell r="Q444" t="str">
            <v>Central</v>
          </cell>
          <cell r="R444">
            <v>2911400</v>
          </cell>
        </row>
        <row r="445">
          <cell r="A445" t="str">
            <v>CLARENCE CANNON ELEM.</v>
          </cell>
          <cell r="B445" t="str">
            <v>057002</v>
          </cell>
          <cell r="C445" t="str">
            <v>ELSBERRY R-II</v>
          </cell>
          <cell r="D445">
            <v>300</v>
          </cell>
          <cell r="E445">
            <v>298.10000000000002</v>
          </cell>
          <cell r="F445">
            <v>0.435</v>
          </cell>
          <cell r="G445">
            <v>0.89300000000000002</v>
          </cell>
          <cell r="H445" t="str">
            <v>*</v>
          </cell>
          <cell r="I445">
            <v>3.3000000000000002E-2</v>
          </cell>
          <cell r="J445" t="str">
            <v>*</v>
          </cell>
          <cell r="K445">
            <v>5.7000000000000002E-2</v>
          </cell>
          <cell r="L445" t="str">
            <v>*</v>
          </cell>
          <cell r="M445">
            <v>0.02</v>
          </cell>
          <cell r="N445">
            <v>0.15670000000000001</v>
          </cell>
          <cell r="O445" t="str">
            <v>Lincoln</v>
          </cell>
          <cell r="P445" t="str">
            <v>rural</v>
          </cell>
          <cell r="Q445" t="str">
            <v>Central</v>
          </cell>
          <cell r="R445">
            <v>2911400</v>
          </cell>
        </row>
        <row r="446">
          <cell r="A446" t="str">
            <v>EMINENCE HIGH</v>
          </cell>
          <cell r="B446" t="str">
            <v>101107</v>
          </cell>
          <cell r="C446" t="str">
            <v>EMINENCE R-I</v>
          </cell>
          <cell r="D446">
            <v>128</v>
          </cell>
          <cell r="E446">
            <v>128</v>
          </cell>
          <cell r="F446">
            <v>1</v>
          </cell>
          <cell r="G446">
            <v>1</v>
          </cell>
          <cell r="H446" t="str">
            <v>*</v>
          </cell>
          <cell r="I446" t="str">
            <v>*</v>
          </cell>
          <cell r="J446" t="str">
            <v>*</v>
          </cell>
          <cell r="K446" t="str">
            <v>*</v>
          </cell>
          <cell r="L446" t="str">
            <v>*</v>
          </cell>
          <cell r="M446" t="str">
            <v>*</v>
          </cell>
          <cell r="N446">
            <v>7.8100000000000003E-2</v>
          </cell>
          <cell r="O446" t="str">
            <v>Shannon</v>
          </cell>
          <cell r="P446" t="str">
            <v>rural</v>
          </cell>
          <cell r="Q446" t="str">
            <v>Ozarks</v>
          </cell>
          <cell r="R446">
            <v>2911450</v>
          </cell>
        </row>
        <row r="447">
          <cell r="A447" t="str">
            <v>EMINENCE ELEM.</v>
          </cell>
          <cell r="B447" t="str">
            <v>101107</v>
          </cell>
          <cell r="C447" t="str">
            <v>EMINENCE R-I</v>
          </cell>
          <cell r="D447">
            <v>128</v>
          </cell>
          <cell r="E447">
            <v>139</v>
          </cell>
          <cell r="F447">
            <v>1</v>
          </cell>
          <cell r="G447">
            <v>1</v>
          </cell>
          <cell r="H447" t="str">
            <v>*</v>
          </cell>
          <cell r="I447" t="str">
            <v>*</v>
          </cell>
          <cell r="J447" t="str">
            <v>*</v>
          </cell>
          <cell r="K447" t="str">
            <v>*</v>
          </cell>
          <cell r="L447" t="str">
            <v>*</v>
          </cell>
          <cell r="M447" t="str">
            <v>*</v>
          </cell>
          <cell r="N447">
            <v>0.1484</v>
          </cell>
          <cell r="O447" t="str">
            <v>Shannon</v>
          </cell>
          <cell r="P447" t="str">
            <v>rural</v>
          </cell>
          <cell r="Q447" t="str">
            <v>Ozarks</v>
          </cell>
          <cell r="R447">
            <v>2911450</v>
          </cell>
        </row>
        <row r="448">
          <cell r="A448" t="str">
            <v>EVERTON HIGH</v>
          </cell>
          <cell r="B448" t="str">
            <v>029003</v>
          </cell>
          <cell r="C448" t="str">
            <v>EVERTON R-III</v>
          </cell>
          <cell r="D448">
            <v>90</v>
          </cell>
          <cell r="E448">
            <v>85</v>
          </cell>
          <cell r="F448">
            <v>1</v>
          </cell>
          <cell r="G448">
            <v>0.9</v>
          </cell>
          <cell r="H448" t="str">
            <v>*</v>
          </cell>
          <cell r="I448" t="str">
            <v>*</v>
          </cell>
          <cell r="J448" t="str">
            <v>*</v>
          </cell>
          <cell r="K448" t="str">
            <v>*</v>
          </cell>
          <cell r="L448" t="str">
            <v>*</v>
          </cell>
          <cell r="M448" t="str">
            <v>*</v>
          </cell>
          <cell r="N448">
            <v>0.17780000000000001</v>
          </cell>
          <cell r="O448" t="str">
            <v>Dade</v>
          </cell>
          <cell r="P448" t="str">
            <v>rural</v>
          </cell>
          <cell r="Q448" t="str">
            <v>Southwest</v>
          </cell>
          <cell r="R448">
            <v>2911580</v>
          </cell>
        </row>
        <row r="449">
          <cell r="A449" t="str">
            <v>EVERTON ELEM.</v>
          </cell>
          <cell r="B449" t="str">
            <v>029003</v>
          </cell>
          <cell r="C449" t="str">
            <v>EVERTON R-III</v>
          </cell>
          <cell r="D449">
            <v>74</v>
          </cell>
          <cell r="E449">
            <v>77</v>
          </cell>
          <cell r="F449">
            <v>1</v>
          </cell>
          <cell r="G449">
            <v>0.94599999999999995</v>
          </cell>
          <cell r="H449" t="str">
            <v>*</v>
          </cell>
          <cell r="I449" t="str">
            <v>*</v>
          </cell>
          <cell r="J449" t="str">
            <v>*</v>
          </cell>
          <cell r="K449" t="str">
            <v>*</v>
          </cell>
          <cell r="L449" t="str">
            <v>*</v>
          </cell>
          <cell r="M449" t="str">
            <v>*</v>
          </cell>
          <cell r="N449">
            <v>6.7599999999999993E-2</v>
          </cell>
          <cell r="O449" t="str">
            <v>Dade</v>
          </cell>
          <cell r="P449" t="str">
            <v>rural</v>
          </cell>
          <cell r="Q449" t="str">
            <v>Southwest</v>
          </cell>
          <cell r="R449">
            <v>2911580</v>
          </cell>
        </row>
        <row r="450">
          <cell r="A450" t="str">
            <v>EWING MARION KAUFFMAN HIGH</v>
          </cell>
          <cell r="B450" t="str">
            <v>048924</v>
          </cell>
          <cell r="C450" t="str">
            <v>EWING MARION KAUFFMAN SCHOOL</v>
          </cell>
          <cell r="D450">
            <v>403</v>
          </cell>
          <cell r="E450">
            <v>383</v>
          </cell>
          <cell r="F450">
            <v>0.77300000000000002</v>
          </cell>
          <cell r="G450">
            <v>4.4999999999999998E-2</v>
          </cell>
          <cell r="H450">
            <v>0.81400000000000006</v>
          </cell>
          <cell r="I450">
            <v>7.9000000000000001E-2</v>
          </cell>
          <cell r="J450">
            <v>1.7369727047146403E-2</v>
          </cell>
          <cell r="K450">
            <v>3.7000000000000005E-2</v>
          </cell>
          <cell r="L450">
            <v>7.6302729528534979E-3</v>
          </cell>
          <cell r="M450" t="str">
            <v>*</v>
          </cell>
          <cell r="N450">
            <v>6.7000000000000004E-2</v>
          </cell>
          <cell r="O450" t="str">
            <v>Jackson</v>
          </cell>
          <cell r="P450" t="str">
            <v>urban</v>
          </cell>
          <cell r="Q450" t="str">
            <v>Kansas City</v>
          </cell>
          <cell r="R450">
            <v>2900597</v>
          </cell>
        </row>
        <row r="451">
          <cell r="A451" t="str">
            <v>Ewing Marion Kauffman Middle</v>
          </cell>
          <cell r="B451" t="str">
            <v>048924</v>
          </cell>
          <cell r="C451" t="str">
            <v>EWING MARION KAUFFMAN SCHOOL</v>
          </cell>
          <cell r="D451">
            <v>686</v>
          </cell>
          <cell r="E451">
            <v>653</v>
          </cell>
          <cell r="F451">
            <v>0.85099999999999998</v>
          </cell>
          <cell r="G451">
            <v>2.5000000000000001E-2</v>
          </cell>
          <cell r="H451">
            <v>0.81299999999999994</v>
          </cell>
          <cell r="I451">
            <v>0.10300000000000001</v>
          </cell>
          <cell r="J451">
            <v>7.2886297376093291E-3</v>
          </cell>
          <cell r="K451">
            <v>0.05</v>
          </cell>
          <cell r="M451">
            <v>1.0200000000000001E-2</v>
          </cell>
          <cell r="N451">
            <v>8.7499999999999994E-2</v>
          </cell>
          <cell r="O451" t="str">
            <v>Jackson</v>
          </cell>
          <cell r="P451" t="str">
            <v>urban</v>
          </cell>
          <cell r="Q451" t="str">
            <v>Kansas City</v>
          </cell>
          <cell r="R451">
            <v>2900597</v>
          </cell>
        </row>
        <row r="452">
          <cell r="A452" t="str">
            <v>EXCELSIOR SPRINGS HIGH</v>
          </cell>
          <cell r="B452" t="str">
            <v>024089</v>
          </cell>
          <cell r="C452" t="str">
            <v>EXCELSIOR SPRINGS 40</v>
          </cell>
          <cell r="D452">
            <v>801</v>
          </cell>
          <cell r="E452">
            <v>744.26</v>
          </cell>
          <cell r="F452">
            <v>0.29299999999999998</v>
          </cell>
          <cell r="G452">
            <v>0.86</v>
          </cell>
          <cell r="H452">
            <v>1.6E-2</v>
          </cell>
          <cell r="I452">
            <v>0.06</v>
          </cell>
          <cell r="J452" t="str">
            <v>*</v>
          </cell>
          <cell r="K452">
            <v>4.7E-2</v>
          </cell>
          <cell r="L452" t="str">
            <v>*</v>
          </cell>
          <cell r="M452" t="str">
            <v>*</v>
          </cell>
          <cell r="N452">
            <v>0.1174</v>
          </cell>
          <cell r="O452" t="str">
            <v>Clay</v>
          </cell>
          <cell r="P452" t="str">
            <v>town</v>
          </cell>
          <cell r="Q452" t="str">
            <v>Kansas City</v>
          </cell>
          <cell r="R452">
            <v>2911650</v>
          </cell>
        </row>
        <row r="453">
          <cell r="A453" t="str">
            <v>EXCELSIOR SPRINGS TECH. HIGH</v>
          </cell>
          <cell r="B453" t="str">
            <v>024089</v>
          </cell>
          <cell r="C453" t="str">
            <v>EXCELSIOR SPRINGS 40</v>
          </cell>
          <cell r="D453">
            <v>38</v>
          </cell>
          <cell r="E453">
            <v>31</v>
          </cell>
          <cell r="F453">
            <v>1</v>
          </cell>
          <cell r="G453">
            <v>0.23699999999999999</v>
          </cell>
          <cell r="H453">
            <v>0.63200000000000001</v>
          </cell>
          <cell r="I453" t="str">
            <v>*</v>
          </cell>
          <cell r="J453" t="str">
            <v>*</v>
          </cell>
          <cell r="K453" t="str">
            <v>*</v>
          </cell>
          <cell r="L453" t="str">
            <v>*</v>
          </cell>
          <cell r="M453" t="str">
            <v>*</v>
          </cell>
          <cell r="N453" t="str">
            <v>*</v>
          </cell>
          <cell r="O453" t="str">
            <v>Clay</v>
          </cell>
          <cell r="P453" t="str">
            <v>town</v>
          </cell>
          <cell r="Q453" t="str">
            <v>Kansas City</v>
          </cell>
          <cell r="R453">
            <v>2911650</v>
          </cell>
        </row>
        <row r="454">
          <cell r="A454" t="str">
            <v>EXCELSIOR SPRINGS CAREER CTR.</v>
          </cell>
          <cell r="B454" t="str">
            <v>024089</v>
          </cell>
          <cell r="C454" t="str">
            <v>EXCELSIOR SPRINGS 40</v>
          </cell>
          <cell r="D454" t="str">
            <v>*</v>
          </cell>
          <cell r="E454" t="str">
            <v>*</v>
          </cell>
          <cell r="F454" t="str">
            <v>*</v>
          </cell>
          <cell r="G454" t="str">
            <v>*</v>
          </cell>
          <cell r="H454" t="str">
            <v>*</v>
          </cell>
          <cell r="I454" t="str">
            <v>*</v>
          </cell>
          <cell r="J454" t="str">
            <v>*</v>
          </cell>
          <cell r="K454" t="str">
            <v>*</v>
          </cell>
          <cell r="L454" t="str">
            <v>*</v>
          </cell>
          <cell r="M454" t="str">
            <v>*</v>
          </cell>
          <cell r="N454" t="str">
            <v>*</v>
          </cell>
          <cell r="O454" t="str">
            <v>Clay</v>
          </cell>
          <cell r="P454" t="str">
            <v>town</v>
          </cell>
          <cell r="Q454" t="str">
            <v>Kansas City</v>
          </cell>
          <cell r="R454">
            <v>2911650</v>
          </cell>
        </row>
        <row r="455">
          <cell r="A455" t="str">
            <v>EXCELSIOR SPRINGS MIDDLE</v>
          </cell>
          <cell r="B455" t="str">
            <v>024089</v>
          </cell>
          <cell r="C455" t="str">
            <v>EXCELSIOR SPRINGS 40</v>
          </cell>
          <cell r="D455">
            <v>585</v>
          </cell>
          <cell r="E455">
            <v>589.28</v>
          </cell>
          <cell r="F455">
            <v>0.442</v>
          </cell>
          <cell r="G455">
            <v>0.86</v>
          </cell>
          <cell r="H455">
            <v>1.4999999999999999E-2</v>
          </cell>
          <cell r="I455">
            <v>6.2E-2</v>
          </cell>
          <cell r="J455">
            <v>8.5470085470085479E-3</v>
          </cell>
          <cell r="K455">
            <v>5.0999999999999997E-2</v>
          </cell>
          <cell r="M455" t="str">
            <v>*</v>
          </cell>
          <cell r="N455">
            <v>0.1641</v>
          </cell>
          <cell r="O455" t="str">
            <v>Clay</v>
          </cell>
          <cell r="P455" t="str">
            <v>town</v>
          </cell>
          <cell r="Q455" t="str">
            <v>Kansas City</v>
          </cell>
          <cell r="R455">
            <v>2911650</v>
          </cell>
        </row>
        <row r="456">
          <cell r="A456" t="str">
            <v>ELKHORN ELEMENTARY</v>
          </cell>
          <cell r="B456" t="str">
            <v>024089</v>
          </cell>
          <cell r="C456" t="str">
            <v>EXCELSIOR SPRINGS 40</v>
          </cell>
          <cell r="D456">
            <v>204</v>
          </cell>
          <cell r="E456">
            <v>200</v>
          </cell>
          <cell r="F456">
            <v>0.38</v>
          </cell>
          <cell r="G456">
            <v>0.83799999999999997</v>
          </cell>
          <cell r="H456" t="str">
            <v>*</v>
          </cell>
          <cell r="I456">
            <v>0.113</v>
          </cell>
          <cell r="J456" t="str">
            <v>*</v>
          </cell>
          <cell r="K456">
            <v>2.5000000000000001E-2</v>
          </cell>
          <cell r="L456" t="str">
            <v>*</v>
          </cell>
          <cell r="M456" t="str">
            <v>*</v>
          </cell>
          <cell r="N456">
            <v>7.3499999999999996E-2</v>
          </cell>
          <cell r="O456" t="str">
            <v>Clay</v>
          </cell>
          <cell r="P456" t="str">
            <v>town</v>
          </cell>
          <cell r="Q456" t="str">
            <v>Kansas City</v>
          </cell>
          <cell r="R456">
            <v>2911650</v>
          </cell>
        </row>
        <row r="457">
          <cell r="A457" t="str">
            <v>LEWIS ELEMENTARY</v>
          </cell>
          <cell r="B457" t="str">
            <v>024089</v>
          </cell>
          <cell r="C457" t="str">
            <v>EXCELSIOR SPRINGS 40</v>
          </cell>
          <cell r="D457">
            <v>421</v>
          </cell>
          <cell r="E457">
            <v>390</v>
          </cell>
          <cell r="F457">
            <v>0.54899999999999993</v>
          </cell>
          <cell r="G457">
            <v>0.83799999999999997</v>
          </cell>
          <cell r="H457">
            <v>2.4E-2</v>
          </cell>
          <cell r="I457">
            <v>8.1000000000000003E-2</v>
          </cell>
          <cell r="J457" t="str">
            <v>*</v>
          </cell>
          <cell r="K457">
            <v>0.05</v>
          </cell>
          <cell r="L457" t="str">
            <v>*</v>
          </cell>
          <cell r="M457" t="str">
            <v>*</v>
          </cell>
          <cell r="N457">
            <v>9.5000000000000001E-2</v>
          </cell>
          <cell r="O457" t="str">
            <v>Clay</v>
          </cell>
          <cell r="P457" t="str">
            <v>town</v>
          </cell>
          <cell r="Q457" t="str">
            <v>Kansas City</v>
          </cell>
          <cell r="R457">
            <v>2911650</v>
          </cell>
        </row>
        <row r="458">
          <cell r="A458" t="str">
            <v>CORNERSTONE ELEMENTARY</v>
          </cell>
          <cell r="B458" t="str">
            <v>024089</v>
          </cell>
          <cell r="C458" t="str">
            <v>EXCELSIOR SPRINGS 40</v>
          </cell>
          <cell r="D458">
            <v>485</v>
          </cell>
          <cell r="E458">
            <v>492.57</v>
          </cell>
          <cell r="F458">
            <v>0.41</v>
          </cell>
          <cell r="G458">
            <v>0.85199999999999998</v>
          </cell>
          <cell r="H458">
            <v>2.1000000000000001E-2</v>
          </cell>
          <cell r="I458">
            <v>5.5999999999999994E-2</v>
          </cell>
          <cell r="J458" t="str">
            <v>*</v>
          </cell>
          <cell r="K458">
            <v>6.4000000000000001E-2</v>
          </cell>
          <cell r="L458" t="str">
            <v>*</v>
          </cell>
          <cell r="M458" t="str">
            <v>*</v>
          </cell>
          <cell r="N458">
            <v>0.15049999999999999</v>
          </cell>
          <cell r="O458" t="str">
            <v>Clay</v>
          </cell>
          <cell r="P458" t="str">
            <v>town</v>
          </cell>
          <cell r="Q458" t="str">
            <v>Kansas City</v>
          </cell>
          <cell r="R458">
            <v>2911650</v>
          </cell>
        </row>
        <row r="459">
          <cell r="A459" t="str">
            <v>EXCELSIOR SPRINGS EAR CHLD CTR</v>
          </cell>
          <cell r="B459" t="str">
            <v>024089</v>
          </cell>
          <cell r="C459" t="str">
            <v>EXCELSIOR SPRINGS 40</v>
          </cell>
          <cell r="D459" t="str">
            <v>*</v>
          </cell>
          <cell r="E459" t="str">
            <v>*</v>
          </cell>
          <cell r="F459" t="str">
            <v>*</v>
          </cell>
          <cell r="G459" t="str">
            <v>*</v>
          </cell>
          <cell r="H459" t="str">
            <v>*</v>
          </cell>
          <cell r="I459" t="str">
            <v>*</v>
          </cell>
          <cell r="J459" t="str">
            <v>*</v>
          </cell>
          <cell r="K459" t="str">
            <v>*</v>
          </cell>
          <cell r="L459" t="str">
            <v>*</v>
          </cell>
          <cell r="M459" t="str">
            <v>*</v>
          </cell>
          <cell r="N459" t="str">
            <v>*</v>
          </cell>
          <cell r="O459" t="str">
            <v>Clay</v>
          </cell>
          <cell r="P459" t="str">
            <v>town</v>
          </cell>
          <cell r="Q459" t="str">
            <v>Kansas City</v>
          </cell>
          <cell r="R459">
            <v>2911650</v>
          </cell>
        </row>
        <row r="460">
          <cell r="A460" t="str">
            <v>EXETER HIGH</v>
          </cell>
          <cell r="B460" t="str">
            <v>005122</v>
          </cell>
          <cell r="C460" t="str">
            <v>EXETER R-VI</v>
          </cell>
          <cell r="D460">
            <v>92</v>
          </cell>
          <cell r="E460">
            <v>93.25</v>
          </cell>
          <cell r="F460">
            <v>0.67599999999999993</v>
          </cell>
          <cell r="G460">
            <v>0.84799999999999998</v>
          </cell>
          <cell r="H460" t="str">
            <v>*</v>
          </cell>
          <cell r="I460" t="str">
            <v>*</v>
          </cell>
          <cell r="J460">
            <v>0.10869565217391304</v>
          </cell>
          <cell r="K460" t="str">
            <v>*</v>
          </cell>
          <cell r="L460" t="str">
            <v>*</v>
          </cell>
          <cell r="M460" t="str">
            <v>*</v>
          </cell>
          <cell r="N460">
            <v>0.10869999999999999</v>
          </cell>
          <cell r="O460" t="str">
            <v>Barry</v>
          </cell>
          <cell r="P460" t="str">
            <v>town</v>
          </cell>
          <cell r="Q460" t="str">
            <v>Southwest</v>
          </cell>
          <cell r="R460">
            <v>2911670</v>
          </cell>
        </row>
        <row r="461">
          <cell r="A461" t="str">
            <v>EXETER ELEM.</v>
          </cell>
          <cell r="B461" t="str">
            <v>005122</v>
          </cell>
          <cell r="C461" t="str">
            <v>EXETER R-VI</v>
          </cell>
          <cell r="D461">
            <v>201</v>
          </cell>
          <cell r="E461">
            <v>200.5</v>
          </cell>
          <cell r="F461">
            <v>0.64300000000000002</v>
          </cell>
          <cell r="G461">
            <v>0.85099999999999998</v>
          </cell>
          <cell r="H461" t="str">
            <v>*</v>
          </cell>
          <cell r="I461">
            <v>3.5000000000000003E-2</v>
          </cell>
          <cell r="J461">
            <v>0.1044776119402985</v>
          </cell>
          <cell r="K461" t="str">
            <v>*</v>
          </cell>
          <cell r="L461" t="str">
            <v>*</v>
          </cell>
          <cell r="M461">
            <v>9.4499999999999987E-2</v>
          </cell>
          <cell r="N461">
            <v>0.1542</v>
          </cell>
          <cell r="O461" t="str">
            <v>Barry</v>
          </cell>
          <cell r="P461" t="str">
            <v>town</v>
          </cell>
          <cell r="Q461" t="str">
            <v>Southwest</v>
          </cell>
          <cell r="R461">
            <v>2911670</v>
          </cell>
        </row>
        <row r="462">
          <cell r="A462" t="str">
            <v>FAIR GROVE HIGH</v>
          </cell>
          <cell r="B462" t="str">
            <v>039142</v>
          </cell>
          <cell r="C462" t="str">
            <v>FAIR GROVE R-X</v>
          </cell>
          <cell r="D462">
            <v>381</v>
          </cell>
          <cell r="E462">
            <v>373</v>
          </cell>
          <cell r="F462">
            <v>0.26300000000000001</v>
          </cell>
          <cell r="G462">
            <v>0.95499999999999996</v>
          </cell>
          <cell r="H462" t="str">
            <v>*</v>
          </cell>
          <cell r="I462" t="str">
            <v>*</v>
          </cell>
          <cell r="J462" t="str">
            <v>*</v>
          </cell>
          <cell r="K462">
            <v>1.8000000000000002E-2</v>
          </cell>
          <cell r="L462" t="str">
            <v>*</v>
          </cell>
          <cell r="M462" t="str">
            <v>*</v>
          </cell>
          <cell r="N462">
            <v>0.126</v>
          </cell>
          <cell r="O462" t="str">
            <v>Greene</v>
          </cell>
          <cell r="P462" t="str">
            <v>urban</v>
          </cell>
          <cell r="Q462" t="str">
            <v>Southwest</v>
          </cell>
          <cell r="R462">
            <v>2911700</v>
          </cell>
        </row>
        <row r="463">
          <cell r="A463" t="str">
            <v>FAIR GROVE MIDDLE</v>
          </cell>
          <cell r="B463" t="str">
            <v>039142</v>
          </cell>
          <cell r="C463" t="str">
            <v>FAIR GROVE R-X</v>
          </cell>
          <cell r="D463">
            <v>363</v>
          </cell>
          <cell r="E463">
            <v>368</v>
          </cell>
          <cell r="F463">
            <v>0.307</v>
          </cell>
          <cell r="G463">
            <v>0.91700000000000004</v>
          </cell>
          <cell r="H463" t="str">
            <v>*</v>
          </cell>
          <cell r="I463" t="str">
            <v>*</v>
          </cell>
          <cell r="J463">
            <v>1.6528925619834711E-2</v>
          </cell>
          <cell r="K463">
            <v>4.0999999999999995E-2</v>
          </cell>
          <cell r="L463" t="str">
            <v>*</v>
          </cell>
          <cell r="M463" t="str">
            <v>*</v>
          </cell>
          <cell r="N463">
            <v>0.1047</v>
          </cell>
          <cell r="O463" t="str">
            <v>Greene</v>
          </cell>
          <cell r="P463" t="str">
            <v>urban</v>
          </cell>
          <cell r="Q463" t="str">
            <v>Southwest</v>
          </cell>
          <cell r="R463">
            <v>2911700</v>
          </cell>
        </row>
        <row r="464">
          <cell r="A464" t="str">
            <v>FAIR GROVE ELEM.</v>
          </cell>
          <cell r="B464" t="str">
            <v>039142</v>
          </cell>
          <cell r="C464" t="str">
            <v>FAIR GROVE R-X</v>
          </cell>
          <cell r="D464">
            <v>442</v>
          </cell>
          <cell r="E464">
            <v>444.46</v>
          </cell>
          <cell r="F464">
            <v>0.30099999999999999</v>
          </cell>
          <cell r="G464">
            <v>0.94799999999999995</v>
          </cell>
          <cell r="H464" t="str">
            <v>*</v>
          </cell>
          <cell r="I464">
            <v>1.6E-2</v>
          </cell>
          <cell r="J464" t="str">
            <v>*</v>
          </cell>
          <cell r="K464">
            <v>3.6000000000000004E-2</v>
          </cell>
          <cell r="L464" t="str">
            <v>*</v>
          </cell>
          <cell r="M464" t="str">
            <v>*</v>
          </cell>
          <cell r="N464">
            <v>8.3699999999999997E-2</v>
          </cell>
          <cell r="O464" t="str">
            <v>Greene</v>
          </cell>
          <cell r="P464" t="str">
            <v>urban</v>
          </cell>
          <cell r="Q464" t="str">
            <v>Southwest</v>
          </cell>
          <cell r="R464">
            <v>2911700</v>
          </cell>
        </row>
        <row r="465">
          <cell r="A465" t="str">
            <v>FAIR PLAY HIGH</v>
          </cell>
          <cell r="B465" t="str">
            <v>084002</v>
          </cell>
          <cell r="C465" t="str">
            <v>FAIR PLAY R-II</v>
          </cell>
          <cell r="D465">
            <v>145</v>
          </cell>
          <cell r="E465">
            <v>140.26</v>
          </cell>
          <cell r="F465">
            <v>1</v>
          </cell>
          <cell r="G465">
            <v>0.96599999999999997</v>
          </cell>
          <cell r="H465" t="str">
            <v>*</v>
          </cell>
          <cell r="I465" t="str">
            <v>*</v>
          </cell>
          <cell r="J465" t="str">
            <v>*</v>
          </cell>
          <cell r="K465" t="str">
            <v>*</v>
          </cell>
          <cell r="L465" t="str">
            <v>*</v>
          </cell>
          <cell r="M465" t="str">
            <v>*</v>
          </cell>
          <cell r="N465">
            <v>0.14480000000000001</v>
          </cell>
          <cell r="O465" t="str">
            <v>Polk</v>
          </cell>
          <cell r="P465" t="str">
            <v>rural</v>
          </cell>
          <cell r="Q465" t="str">
            <v>Southwest</v>
          </cell>
          <cell r="R465">
            <v>2911730</v>
          </cell>
        </row>
        <row r="466">
          <cell r="A466" t="str">
            <v>FAIR PLAY ELEM.</v>
          </cell>
          <cell r="B466" t="str">
            <v>084002</v>
          </cell>
          <cell r="C466" t="str">
            <v>FAIR PLAY R-II</v>
          </cell>
          <cell r="D466">
            <v>182</v>
          </cell>
          <cell r="E466">
            <v>172.94</v>
          </cell>
          <cell r="F466">
            <v>1</v>
          </cell>
          <cell r="G466">
            <v>0.95599999999999996</v>
          </cell>
          <cell r="H466" t="str">
            <v>*</v>
          </cell>
          <cell r="I466" t="str">
            <v>*</v>
          </cell>
          <cell r="J466" t="str">
            <v>*</v>
          </cell>
          <cell r="K466">
            <v>2.7000000000000003E-2</v>
          </cell>
          <cell r="L466" t="str">
            <v>*</v>
          </cell>
          <cell r="M466" t="str">
            <v>*</v>
          </cell>
          <cell r="N466">
            <v>0.13739999999999999</v>
          </cell>
          <cell r="O466" t="str">
            <v>Polk</v>
          </cell>
          <cell r="P466" t="str">
            <v>rural</v>
          </cell>
          <cell r="Q466" t="str">
            <v>Southwest</v>
          </cell>
          <cell r="R466">
            <v>2911730</v>
          </cell>
        </row>
        <row r="467">
          <cell r="A467" t="str">
            <v>LITTLE STINGERS PRESCHOOL</v>
          </cell>
          <cell r="B467" t="str">
            <v>084002</v>
          </cell>
          <cell r="C467" t="str">
            <v>FAIR PLAY R-II</v>
          </cell>
          <cell r="D467" t="str">
            <v>*</v>
          </cell>
          <cell r="E467" t="str">
            <v>*</v>
          </cell>
          <cell r="F467" t="str">
            <v>*</v>
          </cell>
          <cell r="G467" t="str">
            <v>*</v>
          </cell>
          <cell r="H467" t="str">
            <v>*</v>
          </cell>
          <cell r="I467" t="str">
            <v>*</v>
          </cell>
          <cell r="J467" t="str">
            <v>*</v>
          </cell>
          <cell r="K467" t="str">
            <v>*</v>
          </cell>
          <cell r="L467" t="str">
            <v>*</v>
          </cell>
          <cell r="M467" t="str">
            <v>*</v>
          </cell>
          <cell r="N467" t="str">
            <v>*</v>
          </cell>
          <cell r="O467" t="str">
            <v>Polk</v>
          </cell>
          <cell r="P467" t="str">
            <v>rural</v>
          </cell>
          <cell r="Q467" t="str">
            <v>Southwest</v>
          </cell>
          <cell r="R467">
            <v>2911730</v>
          </cell>
        </row>
        <row r="468">
          <cell r="A468" t="str">
            <v>FAIRFAX HIGH</v>
          </cell>
          <cell r="B468" t="str">
            <v>003033</v>
          </cell>
          <cell r="C468" t="str">
            <v>FAIRFAX R-III</v>
          </cell>
          <cell r="D468">
            <v>66</v>
          </cell>
          <cell r="E468">
            <v>66.12</v>
          </cell>
          <cell r="F468">
            <v>0.41</v>
          </cell>
          <cell r="G468">
            <v>0.93900000000000006</v>
          </cell>
          <cell r="H468" t="str">
            <v>*</v>
          </cell>
          <cell r="I468" t="str">
            <v>*</v>
          </cell>
          <cell r="J468" t="str">
            <v>*</v>
          </cell>
          <cell r="K468" t="str">
            <v>*</v>
          </cell>
          <cell r="L468" t="str">
            <v>*</v>
          </cell>
          <cell r="M468" t="str">
            <v>*</v>
          </cell>
          <cell r="N468">
            <v>0.1061</v>
          </cell>
          <cell r="O468" t="str">
            <v>Atchison</v>
          </cell>
          <cell r="P468" t="str">
            <v>rural</v>
          </cell>
          <cell r="Q468" t="str">
            <v>Northwest</v>
          </cell>
          <cell r="R468">
            <v>2911760</v>
          </cell>
        </row>
        <row r="469">
          <cell r="A469" t="str">
            <v>FAIRFAX ELEM.</v>
          </cell>
          <cell r="B469" t="str">
            <v>003033</v>
          </cell>
          <cell r="C469" t="str">
            <v>FAIRFAX R-III</v>
          </cell>
          <cell r="D469">
            <v>76</v>
          </cell>
          <cell r="E469">
            <v>81</v>
          </cell>
          <cell r="F469">
            <v>0.44400000000000001</v>
          </cell>
          <cell r="G469">
            <v>0.98699999999999999</v>
          </cell>
          <cell r="H469" t="str">
            <v>*</v>
          </cell>
          <cell r="I469" t="str">
            <v>*</v>
          </cell>
          <cell r="J469" t="str">
            <v>*</v>
          </cell>
          <cell r="K469" t="str">
            <v>*</v>
          </cell>
          <cell r="L469" t="str">
            <v>*</v>
          </cell>
          <cell r="M469" t="str">
            <v>*</v>
          </cell>
          <cell r="N469">
            <v>0.11840000000000001</v>
          </cell>
          <cell r="O469" t="str">
            <v>Atchison</v>
          </cell>
          <cell r="P469" t="str">
            <v>rural</v>
          </cell>
          <cell r="Q469" t="str">
            <v>Northwest</v>
          </cell>
          <cell r="R469">
            <v>2911760</v>
          </cell>
        </row>
        <row r="470">
          <cell r="A470" t="str">
            <v>COMMUNITY FOR KIDS</v>
          </cell>
          <cell r="B470" t="str">
            <v>003033</v>
          </cell>
          <cell r="C470" t="str">
            <v>FAIRFAX R-III</v>
          </cell>
          <cell r="D470" t="str">
            <v>*</v>
          </cell>
          <cell r="E470" t="str">
            <v>*</v>
          </cell>
          <cell r="F470" t="str">
            <v>*</v>
          </cell>
          <cell r="G470" t="str">
            <v>*</v>
          </cell>
          <cell r="H470" t="str">
            <v>*</v>
          </cell>
          <cell r="I470" t="str">
            <v>*</v>
          </cell>
          <cell r="J470" t="str">
            <v>*</v>
          </cell>
          <cell r="K470" t="str">
            <v>*</v>
          </cell>
          <cell r="L470" t="str">
            <v>*</v>
          </cell>
          <cell r="M470" t="str">
            <v>*</v>
          </cell>
          <cell r="N470" t="str">
            <v>*</v>
          </cell>
          <cell r="O470" t="str">
            <v>Atchison</v>
          </cell>
          <cell r="P470" t="str">
            <v>rural</v>
          </cell>
          <cell r="Q470" t="str">
            <v>Northwest</v>
          </cell>
          <cell r="R470">
            <v>2911760</v>
          </cell>
        </row>
        <row r="471">
          <cell r="A471" t="str">
            <v>FAIRVIEW ELEM.</v>
          </cell>
          <cell r="B471" t="str">
            <v>046140</v>
          </cell>
          <cell r="C471" t="str">
            <v>FAIRVIEW R-XI</v>
          </cell>
          <cell r="D471">
            <v>489</v>
          </cell>
          <cell r="E471">
            <v>509</v>
          </cell>
          <cell r="F471">
            <v>0.48100000000000004</v>
          </cell>
          <cell r="G471">
            <v>0.92599999999999993</v>
          </cell>
          <cell r="H471" t="str">
            <v>*</v>
          </cell>
          <cell r="I471">
            <v>3.3000000000000002E-2</v>
          </cell>
          <cell r="J471" t="str">
            <v>*</v>
          </cell>
          <cell r="K471">
            <v>2.2000000000000002E-2</v>
          </cell>
          <cell r="L471" t="str">
            <v>*</v>
          </cell>
          <cell r="M471">
            <v>2.2499999999999999E-2</v>
          </cell>
          <cell r="N471">
            <v>0.19020000000000001</v>
          </cell>
          <cell r="O471" t="str">
            <v>Howell</v>
          </cell>
          <cell r="P471" t="str">
            <v>rural</v>
          </cell>
          <cell r="Q471" t="str">
            <v>Ozarks</v>
          </cell>
          <cell r="R471">
            <v>2911850</v>
          </cell>
        </row>
        <row r="472">
          <cell r="A472" t="str">
            <v>JUVENILE DETENTION CTR.</v>
          </cell>
          <cell r="B472" t="str">
            <v>094078</v>
          </cell>
          <cell r="C472" t="str">
            <v>FARMINGTON R-VII</v>
          </cell>
          <cell r="D472">
            <v>7</v>
          </cell>
          <cell r="E472">
            <v>7</v>
          </cell>
          <cell r="F472">
            <v>1</v>
          </cell>
          <cell r="G472">
            <v>0.85699999999999998</v>
          </cell>
          <cell r="H472" t="str">
            <v>*</v>
          </cell>
          <cell r="I472" t="str">
            <v>*</v>
          </cell>
          <cell r="J472" t="str">
            <v>*</v>
          </cell>
          <cell r="K472" t="str">
            <v>*</v>
          </cell>
          <cell r="L472" t="str">
            <v>*</v>
          </cell>
          <cell r="M472" t="str">
            <v>*</v>
          </cell>
          <cell r="N472" t="str">
            <v>*</v>
          </cell>
          <cell r="O472" t="str">
            <v>St. Francois</v>
          </cell>
          <cell r="P472" t="str">
            <v>town</v>
          </cell>
          <cell r="Q472" t="str">
            <v>Bootheel</v>
          </cell>
          <cell r="R472">
            <v>2911910</v>
          </cell>
        </row>
        <row r="473">
          <cell r="A473" t="str">
            <v>FARMINGTON SR. HIGH</v>
          </cell>
          <cell r="B473" t="str">
            <v>094078</v>
          </cell>
          <cell r="C473" t="str">
            <v>FARMINGTON R-VII</v>
          </cell>
          <cell r="D473">
            <v>1232</v>
          </cell>
          <cell r="E473">
            <v>1165.8900000000001</v>
          </cell>
          <cell r="F473">
            <v>0.39100000000000001</v>
          </cell>
          <cell r="G473">
            <v>0.93200000000000005</v>
          </cell>
          <cell r="H473">
            <v>0.02</v>
          </cell>
          <cell r="I473">
            <v>1.9E-2</v>
          </cell>
          <cell r="J473">
            <v>8.9285714285714281E-3</v>
          </cell>
          <cell r="K473">
            <v>1.3000000000000001E-2</v>
          </cell>
          <cell r="L473">
            <v>7.0714285714285063E-3</v>
          </cell>
          <cell r="M473" t="str">
            <v>*</v>
          </cell>
          <cell r="N473">
            <v>8.8499999999999995E-2</v>
          </cell>
          <cell r="O473" t="str">
            <v>St. Francois</v>
          </cell>
          <cell r="P473" t="str">
            <v>town</v>
          </cell>
          <cell r="Q473" t="str">
            <v>Bootheel</v>
          </cell>
          <cell r="R473">
            <v>2911910</v>
          </cell>
        </row>
        <row r="474">
          <cell r="A474" t="str">
            <v>FARMINGTON MIDDLE</v>
          </cell>
          <cell r="B474" t="str">
            <v>094078</v>
          </cell>
          <cell r="C474" t="str">
            <v>FARMINGTON R-VII</v>
          </cell>
          <cell r="D474">
            <v>661</v>
          </cell>
          <cell r="E474">
            <v>662</v>
          </cell>
          <cell r="F474">
            <v>0.48</v>
          </cell>
          <cell r="G474">
            <v>0.93500000000000005</v>
          </cell>
          <cell r="H474">
            <v>1.4999999999999999E-2</v>
          </cell>
          <cell r="I474">
            <v>2.7000000000000003E-2</v>
          </cell>
          <cell r="J474">
            <v>7.5642965204236008E-3</v>
          </cell>
          <cell r="K474">
            <v>1.3999999999999999E-2</v>
          </cell>
          <cell r="M474" t="str">
            <v>*</v>
          </cell>
          <cell r="N474">
            <v>0.11349999999999999</v>
          </cell>
          <cell r="O474" t="str">
            <v>St. Francois</v>
          </cell>
          <cell r="P474" t="str">
            <v>town</v>
          </cell>
          <cell r="Q474" t="str">
            <v>Bootheel</v>
          </cell>
          <cell r="R474">
            <v>2911910</v>
          </cell>
        </row>
        <row r="475">
          <cell r="A475" t="str">
            <v>TRUMAN LEARNING CENTER</v>
          </cell>
          <cell r="B475" t="str">
            <v>094078</v>
          </cell>
          <cell r="C475" t="str">
            <v>FARMINGTON R-VII</v>
          </cell>
          <cell r="D475">
            <v>252</v>
          </cell>
          <cell r="E475">
            <v>252</v>
          </cell>
          <cell r="F475">
            <v>0.57499999999999996</v>
          </cell>
          <cell r="G475">
            <v>0.91700000000000004</v>
          </cell>
          <cell r="H475" t="str">
            <v>*</v>
          </cell>
          <cell r="I475">
            <v>2.4E-2</v>
          </cell>
          <cell r="J475">
            <v>1.984126984126984E-2</v>
          </cell>
          <cell r="K475">
            <v>3.6000000000000004E-2</v>
          </cell>
          <cell r="L475" t="str">
            <v>*</v>
          </cell>
          <cell r="M475" t="str">
            <v>*</v>
          </cell>
          <cell r="N475">
            <v>5.5599999999999997E-2</v>
          </cell>
          <cell r="O475" t="str">
            <v>St. Francois</v>
          </cell>
          <cell r="P475" t="str">
            <v>town</v>
          </cell>
          <cell r="Q475" t="str">
            <v>Bootheel</v>
          </cell>
          <cell r="R475">
            <v>2911910</v>
          </cell>
        </row>
        <row r="476">
          <cell r="A476" t="str">
            <v>WASHINGTON-FRANKLIN ELEM.</v>
          </cell>
          <cell r="B476" t="str">
            <v>094078</v>
          </cell>
          <cell r="C476" t="str">
            <v>FARMINGTON R-VII</v>
          </cell>
          <cell r="D476">
            <v>340</v>
          </cell>
          <cell r="E476">
            <v>335</v>
          </cell>
          <cell r="F476">
            <v>0.54600000000000004</v>
          </cell>
          <cell r="G476">
            <v>0.92400000000000004</v>
          </cell>
          <cell r="H476" t="str">
            <v>*</v>
          </cell>
          <cell r="I476">
            <v>1.4999999999999999E-2</v>
          </cell>
          <cell r="J476">
            <v>1.7647058823529412E-2</v>
          </cell>
          <cell r="K476">
            <v>4.0999999999999995E-2</v>
          </cell>
          <cell r="L476" t="str">
            <v>*</v>
          </cell>
          <cell r="M476" t="str">
            <v>*</v>
          </cell>
          <cell r="N476">
            <v>5.2900000000000003E-2</v>
          </cell>
          <cell r="O476" t="str">
            <v>St. Francois</v>
          </cell>
          <cell r="P476" t="str">
            <v>town</v>
          </cell>
          <cell r="Q476" t="str">
            <v>Bootheel</v>
          </cell>
          <cell r="R476">
            <v>2911910</v>
          </cell>
        </row>
        <row r="477">
          <cell r="A477" t="str">
            <v>JEFFERSON ELEM.</v>
          </cell>
          <cell r="B477" t="str">
            <v>094078</v>
          </cell>
          <cell r="C477" t="str">
            <v>FARMINGTON R-VII</v>
          </cell>
          <cell r="D477">
            <v>329</v>
          </cell>
          <cell r="E477">
            <v>337.5</v>
          </cell>
          <cell r="F477">
            <v>0.54799999999999993</v>
          </cell>
          <cell r="G477">
            <v>0.91799999999999993</v>
          </cell>
          <cell r="H477" t="str">
            <v>*</v>
          </cell>
          <cell r="I477">
            <v>0.03</v>
          </cell>
          <cell r="J477" t="str">
            <v>*</v>
          </cell>
          <cell r="K477">
            <v>4.2999999999999997E-2</v>
          </cell>
          <cell r="L477" t="str">
            <v>*</v>
          </cell>
          <cell r="M477" t="str">
            <v>*</v>
          </cell>
          <cell r="N477">
            <v>0.10640000000000001</v>
          </cell>
          <cell r="O477" t="str">
            <v>St. Francois</v>
          </cell>
          <cell r="P477" t="str">
            <v>town</v>
          </cell>
          <cell r="Q477" t="str">
            <v>Bootheel</v>
          </cell>
          <cell r="R477">
            <v>2911910</v>
          </cell>
        </row>
        <row r="478">
          <cell r="A478" t="str">
            <v>LINCOLN INTERMEDIATE</v>
          </cell>
          <cell r="B478" t="str">
            <v>094078</v>
          </cell>
          <cell r="C478" t="str">
            <v>FARMINGTON R-VII</v>
          </cell>
          <cell r="D478">
            <v>587</v>
          </cell>
          <cell r="E478">
            <v>581.79999999999995</v>
          </cell>
          <cell r="F478">
            <v>0.48299999999999998</v>
          </cell>
          <cell r="G478">
            <v>0.91299999999999992</v>
          </cell>
          <cell r="H478">
            <v>1.2E-2</v>
          </cell>
          <cell r="I478">
            <v>3.7000000000000005E-2</v>
          </cell>
          <cell r="J478">
            <v>1.3628620102214651E-2</v>
          </cell>
          <cell r="K478">
            <v>0.02</v>
          </cell>
          <cell r="M478" t="str">
            <v>*</v>
          </cell>
          <cell r="N478">
            <v>0.1158</v>
          </cell>
          <cell r="O478" t="str">
            <v>St. Francois</v>
          </cell>
          <cell r="P478" t="str">
            <v>town</v>
          </cell>
          <cell r="Q478" t="str">
            <v>Bootheel</v>
          </cell>
          <cell r="R478">
            <v>2911910</v>
          </cell>
        </row>
        <row r="479">
          <cell r="A479" t="str">
            <v>ROOSEVELT ELEM.</v>
          </cell>
          <cell r="B479" t="str">
            <v>094078</v>
          </cell>
          <cell r="C479" t="str">
            <v>FARMINGTON R-VII</v>
          </cell>
          <cell r="D479">
            <v>413</v>
          </cell>
          <cell r="E479">
            <v>409</v>
          </cell>
          <cell r="F479">
            <v>0.48899999999999999</v>
          </cell>
          <cell r="G479">
            <v>0.89800000000000002</v>
          </cell>
          <cell r="H479">
            <v>2.7000000000000003E-2</v>
          </cell>
          <cell r="I479">
            <v>3.1E-2</v>
          </cell>
          <cell r="J479">
            <v>1.6949152542372881E-2</v>
          </cell>
          <cell r="K479">
            <v>2.7000000000000003E-2</v>
          </cell>
          <cell r="M479" t="str">
            <v>*</v>
          </cell>
          <cell r="N479">
            <v>8.72E-2</v>
          </cell>
          <cell r="O479" t="str">
            <v>St. Francois</v>
          </cell>
          <cell r="P479" t="str">
            <v>town</v>
          </cell>
          <cell r="Q479" t="str">
            <v>Bootheel</v>
          </cell>
          <cell r="R479">
            <v>2911910</v>
          </cell>
        </row>
        <row r="480">
          <cell r="A480" t="str">
            <v>FAYETTE HIGH</v>
          </cell>
          <cell r="B480" t="str">
            <v>045077</v>
          </cell>
          <cell r="C480" t="str">
            <v>FAYETTE R-III</v>
          </cell>
          <cell r="D480">
            <v>187</v>
          </cell>
          <cell r="E480">
            <v>182.59</v>
          </cell>
          <cell r="F480">
            <v>0.29600000000000004</v>
          </cell>
          <cell r="G480">
            <v>0.82900000000000007</v>
          </cell>
          <cell r="H480">
            <v>9.0999999999999998E-2</v>
          </cell>
          <cell r="I480" t="str">
            <v>*</v>
          </cell>
          <cell r="J480" t="str">
            <v>*</v>
          </cell>
          <cell r="K480">
            <v>4.8000000000000001E-2</v>
          </cell>
          <cell r="L480" t="str">
            <v>*</v>
          </cell>
          <cell r="M480" t="str">
            <v>*</v>
          </cell>
          <cell r="N480">
            <v>8.0199999999999994E-2</v>
          </cell>
          <cell r="O480" t="str">
            <v>Howard</v>
          </cell>
          <cell r="P480" t="str">
            <v>town</v>
          </cell>
          <cell r="Q480" t="str">
            <v>Central</v>
          </cell>
          <cell r="R480">
            <v>2911990</v>
          </cell>
        </row>
        <row r="481">
          <cell r="A481" t="str">
            <v>WM. N. CLARK MIDDLE</v>
          </cell>
          <cell r="B481" t="str">
            <v>045077</v>
          </cell>
          <cell r="C481" t="str">
            <v>FAYETTE R-III</v>
          </cell>
          <cell r="D481">
            <v>135</v>
          </cell>
          <cell r="E481">
            <v>138.53</v>
          </cell>
          <cell r="F481">
            <v>0.38600000000000001</v>
          </cell>
          <cell r="G481">
            <v>0.8590000000000001</v>
          </cell>
          <cell r="H481">
            <v>4.4000000000000004E-2</v>
          </cell>
          <cell r="I481" t="str">
            <v>*</v>
          </cell>
          <cell r="J481" t="str">
            <v>*</v>
          </cell>
          <cell r="K481">
            <v>5.9000000000000004E-2</v>
          </cell>
          <cell r="L481" t="str">
            <v>*</v>
          </cell>
          <cell r="M481" t="str">
            <v>*</v>
          </cell>
          <cell r="N481">
            <v>0.11109999999999999</v>
          </cell>
          <cell r="O481" t="str">
            <v>Howard</v>
          </cell>
          <cell r="P481" t="str">
            <v>town</v>
          </cell>
          <cell r="Q481" t="str">
            <v>Central</v>
          </cell>
          <cell r="R481">
            <v>2911990</v>
          </cell>
        </row>
        <row r="482">
          <cell r="A482" t="str">
            <v>LAURENCE J. DALY ELEM.</v>
          </cell>
          <cell r="B482" t="str">
            <v>045077</v>
          </cell>
          <cell r="C482" t="str">
            <v>FAYETTE R-III</v>
          </cell>
          <cell r="D482">
            <v>294</v>
          </cell>
          <cell r="E482">
            <v>302</v>
          </cell>
          <cell r="F482">
            <v>0.45700000000000002</v>
          </cell>
          <cell r="G482">
            <v>0.8640000000000001</v>
          </cell>
          <cell r="H482">
            <v>5.7999999999999996E-2</v>
          </cell>
          <cell r="I482">
            <v>1.7000000000000001E-2</v>
          </cell>
          <cell r="J482" t="str">
            <v>*</v>
          </cell>
          <cell r="K482">
            <v>6.0999999999999999E-2</v>
          </cell>
          <cell r="L482" t="str">
            <v>*</v>
          </cell>
          <cell r="M482" t="str">
            <v>*</v>
          </cell>
          <cell r="N482">
            <v>0.11560000000000001</v>
          </cell>
          <cell r="O482" t="str">
            <v>Howard</v>
          </cell>
          <cell r="P482" t="str">
            <v>town</v>
          </cell>
          <cell r="Q482" t="str">
            <v>Central</v>
          </cell>
          <cell r="R482">
            <v>2911990</v>
          </cell>
        </row>
        <row r="483">
          <cell r="A483" t="str">
            <v>MCCLUER HIGH</v>
          </cell>
          <cell r="B483" t="str">
            <v>096089</v>
          </cell>
          <cell r="C483" t="str">
            <v>FERGUSON-FLORISSANT R-II</v>
          </cell>
          <cell r="D483">
            <v>1224</v>
          </cell>
          <cell r="E483">
            <v>1182.3399999999999</v>
          </cell>
          <cell r="F483">
            <v>1</v>
          </cell>
          <cell r="G483">
            <v>2.7000000000000003E-2</v>
          </cell>
          <cell r="H483">
            <v>0.88099999999999989</v>
          </cell>
          <cell r="I483">
            <v>5.2000000000000005E-2</v>
          </cell>
          <cell r="J483" t="str">
            <v>*</v>
          </cell>
          <cell r="K483">
            <v>3.5000000000000003E-2</v>
          </cell>
          <cell r="L483" t="str">
            <v>*</v>
          </cell>
          <cell r="M483">
            <v>1.3899999999999999E-2</v>
          </cell>
          <cell r="N483">
            <v>0.20670000000000002</v>
          </cell>
          <cell r="O483" t="str">
            <v>St. Louis</v>
          </cell>
          <cell r="P483" t="str">
            <v>suburban</v>
          </cell>
          <cell r="Q483" t="str">
            <v>St. Louis</v>
          </cell>
          <cell r="R483">
            <v>2912010</v>
          </cell>
        </row>
        <row r="484">
          <cell r="A484" t="str">
            <v>STEAM ACADEMY AT MSB HIGH SCHO</v>
          </cell>
          <cell r="B484" t="str">
            <v>096089</v>
          </cell>
          <cell r="C484" t="str">
            <v>FERGUSON-FLORISSANT R-II</v>
          </cell>
          <cell r="D484">
            <v>401</v>
          </cell>
          <cell r="E484">
            <v>392</v>
          </cell>
          <cell r="F484">
            <v>1</v>
          </cell>
          <cell r="G484">
            <v>0.15</v>
          </cell>
          <cell r="H484">
            <v>0.71799999999999997</v>
          </cell>
          <cell r="I484">
            <v>0.05</v>
          </cell>
          <cell r="J484" t="str">
            <v>*</v>
          </cell>
          <cell r="K484">
            <v>7.4999999999999997E-2</v>
          </cell>
          <cell r="L484" t="str">
            <v>*</v>
          </cell>
          <cell r="M484" t="str">
            <v>*</v>
          </cell>
          <cell r="N484">
            <v>4.99E-2</v>
          </cell>
          <cell r="O484" t="str">
            <v>St. Louis</v>
          </cell>
          <cell r="P484" t="str">
            <v>suburban</v>
          </cell>
          <cell r="Q484" t="str">
            <v>St. Louis</v>
          </cell>
          <cell r="R484">
            <v>2912010</v>
          </cell>
        </row>
        <row r="485">
          <cell r="A485" t="str">
            <v>MCCLUER NORTH HIGH</v>
          </cell>
          <cell r="B485" t="str">
            <v>096089</v>
          </cell>
          <cell r="C485" t="str">
            <v>FERGUSON-FLORISSANT R-II</v>
          </cell>
          <cell r="D485">
            <v>1208</v>
          </cell>
          <cell r="E485">
            <v>1073.6400000000001</v>
          </cell>
          <cell r="F485">
            <v>1</v>
          </cell>
          <cell r="G485">
            <v>0.106</v>
          </cell>
          <cell r="H485">
            <v>0.8</v>
          </cell>
          <cell r="I485">
            <v>2.8999999999999998E-2</v>
          </cell>
          <cell r="J485" t="str">
            <v>*</v>
          </cell>
          <cell r="K485">
            <v>6.2E-2</v>
          </cell>
          <cell r="L485" t="str">
            <v>*</v>
          </cell>
          <cell r="M485" t="str">
            <v>*</v>
          </cell>
          <cell r="N485">
            <v>0.18049999999999999</v>
          </cell>
          <cell r="O485" t="str">
            <v>St. Louis</v>
          </cell>
          <cell r="P485" t="str">
            <v>suburban</v>
          </cell>
          <cell r="Q485" t="str">
            <v>St. Louis</v>
          </cell>
          <cell r="R485">
            <v>2912010</v>
          </cell>
        </row>
        <row r="486">
          <cell r="A486" t="str">
            <v>THE INNOVATION SCHOOL AT CV</v>
          </cell>
          <cell r="B486" t="str">
            <v>096089</v>
          </cell>
          <cell r="C486" t="str">
            <v>FERGUSON-FLORISSANT R-II</v>
          </cell>
          <cell r="D486">
            <v>151</v>
          </cell>
          <cell r="E486">
            <v>136.28</v>
          </cell>
          <cell r="F486">
            <v>1</v>
          </cell>
          <cell r="G486">
            <v>0.04</v>
          </cell>
          <cell r="H486">
            <v>0.87400000000000011</v>
          </cell>
          <cell r="I486">
            <v>0.04</v>
          </cell>
          <cell r="J486" t="str">
            <v>*</v>
          </cell>
          <cell r="K486">
            <v>4.5999999999999999E-2</v>
          </cell>
          <cell r="L486" t="str">
            <v>*</v>
          </cell>
          <cell r="M486" t="str">
            <v>*</v>
          </cell>
          <cell r="N486">
            <v>0.15890000000000001</v>
          </cell>
          <cell r="O486" t="str">
            <v>St. Louis</v>
          </cell>
          <cell r="P486" t="str">
            <v>suburban</v>
          </cell>
          <cell r="Q486" t="str">
            <v>St. Louis</v>
          </cell>
          <cell r="R486">
            <v>2912010</v>
          </cell>
        </row>
        <row r="487">
          <cell r="A487" t="str">
            <v>STEAM ACADEMY MIDDLE SCHOOL</v>
          </cell>
          <cell r="B487" t="str">
            <v>096089</v>
          </cell>
          <cell r="C487" t="str">
            <v>FERGUSON-FLORISSANT R-II</v>
          </cell>
          <cell r="D487">
            <v>243</v>
          </cell>
          <cell r="E487">
            <v>242.44</v>
          </cell>
          <cell r="F487">
            <v>1</v>
          </cell>
          <cell r="G487">
            <v>0.30499999999999999</v>
          </cell>
          <cell r="H487">
            <v>0.58799999999999997</v>
          </cell>
          <cell r="I487">
            <v>4.0999999999999995E-2</v>
          </cell>
          <cell r="J487" t="str">
            <v>*</v>
          </cell>
          <cell r="K487">
            <v>6.6000000000000003E-2</v>
          </cell>
          <cell r="L487" t="str">
            <v>*</v>
          </cell>
          <cell r="M487" t="str">
            <v>*</v>
          </cell>
          <cell r="N487">
            <v>5.7599999999999998E-2</v>
          </cell>
          <cell r="O487" t="str">
            <v>St. Louis</v>
          </cell>
          <cell r="P487" t="str">
            <v>suburban</v>
          </cell>
          <cell r="Q487" t="str">
            <v>St. Louis</v>
          </cell>
          <cell r="R487">
            <v>2912010</v>
          </cell>
        </row>
        <row r="488">
          <cell r="A488" t="str">
            <v>CROSS KEYS MIDDLE</v>
          </cell>
          <cell r="B488" t="str">
            <v>096089</v>
          </cell>
          <cell r="C488" t="str">
            <v>FERGUSON-FLORISSANT R-II</v>
          </cell>
          <cell r="D488">
            <v>697</v>
          </cell>
          <cell r="E488">
            <v>705</v>
          </cell>
          <cell r="F488">
            <v>1</v>
          </cell>
          <cell r="G488">
            <v>6.6000000000000003E-2</v>
          </cell>
          <cell r="H488">
            <v>0.83599999999999997</v>
          </cell>
          <cell r="I488">
            <v>3.7000000000000005E-2</v>
          </cell>
          <cell r="J488" t="str">
            <v>*</v>
          </cell>
          <cell r="K488">
            <v>5.5999999999999994E-2</v>
          </cell>
          <cell r="L488" t="str">
            <v>*</v>
          </cell>
          <cell r="M488">
            <v>1.15E-2</v>
          </cell>
          <cell r="N488">
            <v>0.16789999999999999</v>
          </cell>
          <cell r="O488" t="str">
            <v>St. Louis</v>
          </cell>
          <cell r="P488" t="str">
            <v>suburban</v>
          </cell>
          <cell r="Q488" t="str">
            <v>St. Louis</v>
          </cell>
          <cell r="R488">
            <v>2912010</v>
          </cell>
        </row>
        <row r="489">
          <cell r="A489" t="str">
            <v>FERGUSON MIDDLE</v>
          </cell>
          <cell r="B489" t="str">
            <v>096089</v>
          </cell>
          <cell r="C489" t="str">
            <v>FERGUSON-FLORISSANT R-II</v>
          </cell>
          <cell r="D489">
            <v>667</v>
          </cell>
          <cell r="E489">
            <v>658</v>
          </cell>
          <cell r="F489">
            <v>1</v>
          </cell>
          <cell r="G489">
            <v>1.6E-2</v>
          </cell>
          <cell r="H489">
            <v>0.91799999999999993</v>
          </cell>
          <cell r="I489">
            <v>2.1000000000000001E-2</v>
          </cell>
          <cell r="J489" t="str">
            <v>*</v>
          </cell>
          <cell r="K489">
            <v>4.2999999999999997E-2</v>
          </cell>
          <cell r="L489" t="str">
            <v>*</v>
          </cell>
          <cell r="M489">
            <v>1.2E-2</v>
          </cell>
          <cell r="N489">
            <v>0.16940000000000002</v>
          </cell>
          <cell r="O489" t="str">
            <v>St. Louis</v>
          </cell>
          <cell r="P489" t="str">
            <v>suburban</v>
          </cell>
          <cell r="Q489" t="str">
            <v>St. Louis</v>
          </cell>
          <cell r="R489">
            <v>2912010</v>
          </cell>
        </row>
        <row r="490">
          <cell r="A490" t="str">
            <v>BERMUDA ELEMENTARY</v>
          </cell>
          <cell r="B490" t="str">
            <v>096089</v>
          </cell>
          <cell r="C490" t="str">
            <v>FERGUSON-FLORISSANT R-II</v>
          </cell>
          <cell r="D490">
            <v>152</v>
          </cell>
          <cell r="E490">
            <v>154</v>
          </cell>
          <cell r="F490">
            <v>1</v>
          </cell>
          <cell r="G490" t="str">
            <v>*</v>
          </cell>
          <cell r="H490">
            <v>0.88800000000000001</v>
          </cell>
          <cell r="I490">
            <v>3.9E-2</v>
          </cell>
          <cell r="J490" t="str">
            <v>*</v>
          </cell>
          <cell r="K490">
            <v>5.9000000000000004E-2</v>
          </cell>
          <cell r="L490" t="str">
            <v>*</v>
          </cell>
          <cell r="M490" t="str">
            <v>*</v>
          </cell>
          <cell r="N490">
            <v>9.8699999999999996E-2</v>
          </cell>
          <cell r="O490" t="str">
            <v>St. Louis</v>
          </cell>
          <cell r="P490" t="str">
            <v>suburban</v>
          </cell>
          <cell r="Q490" t="str">
            <v>St. Louis</v>
          </cell>
          <cell r="R490">
            <v>2912010</v>
          </cell>
        </row>
        <row r="491">
          <cell r="A491" t="str">
            <v>BERKELEY ELEMENTARY SCHOOL</v>
          </cell>
          <cell r="B491" t="str">
            <v>096089</v>
          </cell>
          <cell r="C491" t="str">
            <v>FERGUSON-FLORISSANT R-II</v>
          </cell>
          <cell r="D491">
            <v>387</v>
          </cell>
          <cell r="E491">
            <v>385.13</v>
          </cell>
          <cell r="F491">
            <v>1</v>
          </cell>
          <cell r="G491">
            <v>2.6000000000000002E-2</v>
          </cell>
          <cell r="H491">
            <v>0.86</v>
          </cell>
          <cell r="I491">
            <v>0.08</v>
          </cell>
          <cell r="J491" t="str">
            <v>*</v>
          </cell>
          <cell r="K491">
            <v>2.7999999999999997E-2</v>
          </cell>
          <cell r="L491" t="str">
            <v>*</v>
          </cell>
          <cell r="M491">
            <v>4.6500000000000007E-2</v>
          </cell>
          <cell r="N491">
            <v>0.17309999999999998</v>
          </cell>
          <cell r="O491" t="str">
            <v>St. Louis</v>
          </cell>
          <cell r="P491" t="str">
            <v>suburban</v>
          </cell>
          <cell r="Q491" t="str">
            <v>St. Louis</v>
          </cell>
          <cell r="R491">
            <v>2912010</v>
          </cell>
        </row>
        <row r="492">
          <cell r="A492" t="str">
            <v>CENTRAL ELEMENTARY</v>
          </cell>
          <cell r="B492" t="str">
            <v>096089</v>
          </cell>
          <cell r="C492" t="str">
            <v>FERGUSON-FLORISSANT R-II</v>
          </cell>
          <cell r="D492">
            <v>240</v>
          </cell>
          <cell r="E492">
            <v>247.13</v>
          </cell>
          <cell r="F492">
            <v>1</v>
          </cell>
          <cell r="G492">
            <v>3.3000000000000002E-2</v>
          </cell>
          <cell r="H492">
            <v>0.875</v>
          </cell>
          <cell r="I492" t="str">
            <v>*</v>
          </cell>
          <cell r="J492" t="str">
            <v>*</v>
          </cell>
          <cell r="K492">
            <v>7.9000000000000001E-2</v>
          </cell>
          <cell r="L492" t="str">
            <v>*</v>
          </cell>
          <cell r="M492" t="str">
            <v>*</v>
          </cell>
          <cell r="N492">
            <v>0.10830000000000001</v>
          </cell>
          <cell r="O492" t="str">
            <v>St. Louis</v>
          </cell>
          <cell r="P492" t="str">
            <v>suburban</v>
          </cell>
          <cell r="Q492" t="str">
            <v>St. Louis</v>
          </cell>
          <cell r="R492">
            <v>2912010</v>
          </cell>
        </row>
        <row r="493">
          <cell r="A493" t="str">
            <v>COMBS ELEMENTARY</v>
          </cell>
          <cell r="B493" t="str">
            <v>096089</v>
          </cell>
          <cell r="C493" t="str">
            <v>FERGUSON-FLORISSANT R-II</v>
          </cell>
          <cell r="D493">
            <v>316</v>
          </cell>
          <cell r="E493">
            <v>323.39</v>
          </cell>
          <cell r="F493">
            <v>1</v>
          </cell>
          <cell r="G493">
            <v>0.14599999999999999</v>
          </cell>
          <cell r="H493">
            <v>0.72199999999999998</v>
          </cell>
          <cell r="I493">
            <v>0.06</v>
          </cell>
          <cell r="J493" t="str">
            <v>*</v>
          </cell>
          <cell r="K493">
            <v>6.6000000000000003E-2</v>
          </cell>
          <cell r="L493" t="str">
            <v>*</v>
          </cell>
          <cell r="M493">
            <v>3.4799999999999998E-2</v>
          </cell>
          <cell r="N493">
            <v>0.16140000000000002</v>
          </cell>
          <cell r="O493" t="str">
            <v>St. Louis</v>
          </cell>
          <cell r="P493" t="str">
            <v>suburban</v>
          </cell>
          <cell r="Q493" t="str">
            <v>St. Louis</v>
          </cell>
          <cell r="R493">
            <v>2912010</v>
          </cell>
        </row>
        <row r="494">
          <cell r="A494" t="str">
            <v>COMMONS LANE ELEMENTARY</v>
          </cell>
          <cell r="B494" t="str">
            <v>096089</v>
          </cell>
          <cell r="C494" t="str">
            <v>FERGUSON-FLORISSANT R-II</v>
          </cell>
          <cell r="D494">
            <v>332</v>
          </cell>
          <cell r="E494">
            <v>337</v>
          </cell>
          <cell r="F494">
            <v>1</v>
          </cell>
          <cell r="G494">
            <v>5.0999999999999997E-2</v>
          </cell>
          <cell r="H494">
            <v>0.87</v>
          </cell>
          <cell r="I494">
            <v>2.1000000000000001E-2</v>
          </cell>
          <cell r="J494" t="str">
            <v>*</v>
          </cell>
          <cell r="K494">
            <v>5.4000000000000006E-2</v>
          </cell>
          <cell r="L494" t="str">
            <v>*</v>
          </cell>
          <cell r="M494" t="str">
            <v>*</v>
          </cell>
          <cell r="N494">
            <v>7.2300000000000003E-2</v>
          </cell>
          <cell r="O494" t="str">
            <v>St. Louis</v>
          </cell>
          <cell r="P494" t="str">
            <v>suburban</v>
          </cell>
          <cell r="Q494" t="str">
            <v>St. Louis</v>
          </cell>
          <cell r="R494">
            <v>2912010</v>
          </cell>
        </row>
        <row r="495">
          <cell r="A495" t="str">
            <v>DUCHESNE ELEMENTARY</v>
          </cell>
          <cell r="B495" t="str">
            <v>096089</v>
          </cell>
          <cell r="C495" t="str">
            <v>FERGUSON-FLORISSANT R-II</v>
          </cell>
          <cell r="D495">
            <v>323</v>
          </cell>
          <cell r="E495">
            <v>305.89</v>
          </cell>
          <cell r="F495">
            <v>1</v>
          </cell>
          <cell r="G495">
            <v>0.13900000000000001</v>
          </cell>
          <cell r="H495">
            <v>0.72400000000000009</v>
          </cell>
          <cell r="I495">
            <v>4.5999999999999999E-2</v>
          </cell>
          <cell r="J495" t="str">
            <v>*</v>
          </cell>
          <cell r="K495">
            <v>0.09</v>
          </cell>
          <cell r="L495" t="str">
            <v>*</v>
          </cell>
          <cell r="M495">
            <v>4.0199999999999993E-2</v>
          </cell>
          <cell r="N495">
            <v>9.9100000000000008E-2</v>
          </cell>
          <cell r="O495" t="str">
            <v>St. Louis</v>
          </cell>
          <cell r="P495" t="str">
            <v>suburban</v>
          </cell>
          <cell r="Q495" t="str">
            <v>St. Louis</v>
          </cell>
          <cell r="R495">
            <v>2912010</v>
          </cell>
        </row>
        <row r="496">
          <cell r="A496" t="str">
            <v>GRIFFITH ELEMENTARY</v>
          </cell>
          <cell r="B496" t="str">
            <v>096089</v>
          </cell>
          <cell r="C496" t="str">
            <v>FERGUSON-FLORISSANT R-II</v>
          </cell>
          <cell r="D496">
            <v>350</v>
          </cell>
          <cell r="E496">
            <v>343.39</v>
          </cell>
          <cell r="F496">
            <v>1</v>
          </cell>
          <cell r="G496">
            <v>3.1E-2</v>
          </cell>
          <cell r="H496">
            <v>0.89700000000000002</v>
          </cell>
          <cell r="I496">
            <v>2.6000000000000002E-2</v>
          </cell>
          <cell r="J496" t="str">
            <v>*</v>
          </cell>
          <cell r="K496">
            <v>4.2999999999999997E-2</v>
          </cell>
          <cell r="L496" t="str">
            <v>*</v>
          </cell>
          <cell r="M496" t="str">
            <v>*</v>
          </cell>
          <cell r="N496">
            <v>0.15429999999999999</v>
          </cell>
          <cell r="O496" t="str">
            <v>St. Louis</v>
          </cell>
          <cell r="P496" t="str">
            <v>suburban</v>
          </cell>
          <cell r="Q496" t="str">
            <v>St. Louis</v>
          </cell>
          <cell r="R496">
            <v>2912010</v>
          </cell>
        </row>
        <row r="497">
          <cell r="A497" t="str">
            <v>HALLS FERRY ELEMENTARY</v>
          </cell>
          <cell r="B497" t="str">
            <v>096089</v>
          </cell>
          <cell r="C497" t="str">
            <v>FERGUSON-FLORISSANT R-II</v>
          </cell>
          <cell r="D497">
            <v>406</v>
          </cell>
          <cell r="E497">
            <v>409.26</v>
          </cell>
          <cell r="F497">
            <v>0.998</v>
          </cell>
          <cell r="G497">
            <v>4.2000000000000003E-2</v>
          </cell>
          <cell r="H497">
            <v>0.879</v>
          </cell>
          <cell r="I497">
            <v>1.7000000000000001E-2</v>
          </cell>
          <cell r="J497" t="str">
            <v>*</v>
          </cell>
          <cell r="K497">
            <v>5.7000000000000002E-2</v>
          </cell>
          <cell r="L497" t="str">
            <v>*</v>
          </cell>
          <cell r="M497" t="str">
            <v>*</v>
          </cell>
          <cell r="N497">
            <v>0.13550000000000001</v>
          </cell>
          <cell r="O497" t="str">
            <v>St. Louis</v>
          </cell>
          <cell r="P497" t="str">
            <v>suburban</v>
          </cell>
          <cell r="Q497" t="str">
            <v>St. Louis</v>
          </cell>
          <cell r="R497">
            <v>2912010</v>
          </cell>
        </row>
        <row r="498">
          <cell r="A498" t="str">
            <v>HOLMAN ELEMENTARY</v>
          </cell>
          <cell r="B498" t="str">
            <v>096089</v>
          </cell>
          <cell r="C498" t="str">
            <v>FERGUSON-FLORISSANT R-II</v>
          </cell>
          <cell r="D498">
            <v>214</v>
          </cell>
          <cell r="E498">
            <v>222</v>
          </cell>
          <cell r="F498">
            <v>1</v>
          </cell>
          <cell r="G498">
            <v>3.7000000000000005E-2</v>
          </cell>
          <cell r="H498">
            <v>0.77099999999999991</v>
          </cell>
          <cell r="I498">
            <v>0.11199999999999999</v>
          </cell>
          <cell r="J498" t="str">
            <v>*</v>
          </cell>
          <cell r="K498">
            <v>7.0000000000000007E-2</v>
          </cell>
          <cell r="L498" t="str">
            <v>*</v>
          </cell>
          <cell r="M498">
            <v>5.1399999999999994E-2</v>
          </cell>
          <cell r="N498">
            <v>0.1729</v>
          </cell>
          <cell r="O498" t="str">
            <v>St. Louis</v>
          </cell>
          <cell r="P498" t="str">
            <v>suburban</v>
          </cell>
          <cell r="Q498" t="str">
            <v>St. Louis</v>
          </cell>
          <cell r="R498">
            <v>2912010</v>
          </cell>
        </row>
        <row r="499">
          <cell r="A499" t="str">
            <v>LEE HAMILTON ELEMENTARY</v>
          </cell>
          <cell r="B499" t="str">
            <v>096089</v>
          </cell>
          <cell r="C499" t="str">
            <v>FERGUSON-FLORISSANT R-II</v>
          </cell>
          <cell r="D499">
            <v>277</v>
          </cell>
          <cell r="E499">
            <v>280.89</v>
          </cell>
          <cell r="F499">
            <v>1</v>
          </cell>
          <cell r="G499">
            <v>6.9000000000000006E-2</v>
          </cell>
          <cell r="H499">
            <v>0.84499999999999997</v>
          </cell>
          <cell r="I499">
            <v>2.2000000000000002E-2</v>
          </cell>
          <cell r="J499" t="str">
            <v>*</v>
          </cell>
          <cell r="K499">
            <v>6.0999999999999999E-2</v>
          </cell>
          <cell r="L499" t="str">
            <v>*</v>
          </cell>
          <cell r="M499" t="str">
            <v>*</v>
          </cell>
          <cell r="N499">
            <v>0.22739999999999999</v>
          </cell>
          <cell r="O499" t="str">
            <v>St. Louis</v>
          </cell>
          <cell r="P499" t="str">
            <v>suburban</v>
          </cell>
          <cell r="Q499" t="str">
            <v>St. Louis</v>
          </cell>
          <cell r="R499">
            <v>2912010</v>
          </cell>
        </row>
        <row r="500">
          <cell r="A500" t="str">
            <v>JOHNSON WABASH 6TH GRADE CTR</v>
          </cell>
          <cell r="B500" t="str">
            <v>096089</v>
          </cell>
          <cell r="C500" t="str">
            <v>FERGUSON-FLORISSANT R-II</v>
          </cell>
          <cell r="D500">
            <v>313</v>
          </cell>
          <cell r="E500">
            <v>319</v>
          </cell>
          <cell r="F500">
            <v>0.997</v>
          </cell>
          <cell r="G500">
            <v>3.5000000000000003E-2</v>
          </cell>
          <cell r="H500">
            <v>0.86599999999999999</v>
          </cell>
          <cell r="I500">
            <v>3.7999999999999999E-2</v>
          </cell>
          <cell r="J500" t="str">
            <v>*</v>
          </cell>
          <cell r="K500">
            <v>5.4000000000000006E-2</v>
          </cell>
          <cell r="L500" t="str">
            <v>*</v>
          </cell>
          <cell r="M500" t="str">
            <v>*</v>
          </cell>
          <cell r="N500">
            <v>0.22359999999999999</v>
          </cell>
          <cell r="O500" t="str">
            <v>St. Louis</v>
          </cell>
          <cell r="P500" t="str">
            <v>suburban</v>
          </cell>
          <cell r="Q500" t="str">
            <v>St. Louis</v>
          </cell>
          <cell r="R500">
            <v>2912010</v>
          </cell>
        </row>
        <row r="501">
          <cell r="A501" t="str">
            <v>PARKER ROAD ELEMENTARY</v>
          </cell>
          <cell r="B501" t="str">
            <v>096089</v>
          </cell>
          <cell r="C501" t="str">
            <v>FERGUSON-FLORISSANT R-II</v>
          </cell>
          <cell r="D501">
            <v>357</v>
          </cell>
          <cell r="E501">
            <v>359.26</v>
          </cell>
          <cell r="F501">
            <v>1</v>
          </cell>
          <cell r="G501">
            <v>6.7000000000000004E-2</v>
          </cell>
          <cell r="H501">
            <v>0.80700000000000005</v>
          </cell>
          <cell r="I501">
            <v>2.5000000000000001E-2</v>
          </cell>
          <cell r="J501" t="str">
            <v>*</v>
          </cell>
          <cell r="K501">
            <v>9.8000000000000004E-2</v>
          </cell>
          <cell r="L501" t="str">
            <v>*</v>
          </cell>
          <cell r="M501" t="str">
            <v>*</v>
          </cell>
          <cell r="N501">
            <v>9.8000000000000004E-2</v>
          </cell>
          <cell r="O501" t="str">
            <v>St. Louis</v>
          </cell>
          <cell r="P501" t="str">
            <v>suburban</v>
          </cell>
          <cell r="Q501" t="str">
            <v>St. Louis</v>
          </cell>
          <cell r="R501">
            <v>2912010</v>
          </cell>
        </row>
        <row r="502">
          <cell r="A502" t="str">
            <v>ROBINWOOD ELEMENTARY</v>
          </cell>
          <cell r="B502" t="str">
            <v>096089</v>
          </cell>
          <cell r="C502" t="str">
            <v>FERGUSON-FLORISSANT R-II</v>
          </cell>
          <cell r="D502">
            <v>338</v>
          </cell>
          <cell r="E502">
            <v>332.39</v>
          </cell>
          <cell r="F502">
            <v>1</v>
          </cell>
          <cell r="G502">
            <v>6.2E-2</v>
          </cell>
          <cell r="H502">
            <v>0.83400000000000007</v>
          </cell>
          <cell r="I502">
            <v>0.03</v>
          </cell>
          <cell r="J502" t="str">
            <v>*</v>
          </cell>
          <cell r="K502">
            <v>6.8000000000000005E-2</v>
          </cell>
          <cell r="L502" t="str">
            <v>*</v>
          </cell>
          <cell r="M502" t="str">
            <v>*</v>
          </cell>
          <cell r="N502">
            <v>0.15679999999999999</v>
          </cell>
          <cell r="O502" t="str">
            <v>St. Louis</v>
          </cell>
          <cell r="P502" t="str">
            <v>suburban</v>
          </cell>
          <cell r="Q502" t="str">
            <v>St. Louis</v>
          </cell>
          <cell r="R502">
            <v>2912010</v>
          </cell>
        </row>
        <row r="503">
          <cell r="A503" t="str">
            <v>WALNUT GROVE ELEM.</v>
          </cell>
          <cell r="B503" t="str">
            <v>096089</v>
          </cell>
          <cell r="C503" t="str">
            <v>FERGUSON-FLORISSANT R-II</v>
          </cell>
          <cell r="D503">
            <v>342</v>
          </cell>
          <cell r="E503">
            <v>354.63</v>
          </cell>
          <cell r="F503">
            <v>1</v>
          </cell>
          <cell r="G503">
            <v>4.7E-2</v>
          </cell>
          <cell r="H503">
            <v>0.89500000000000002</v>
          </cell>
          <cell r="I503">
            <v>1.8000000000000002E-2</v>
          </cell>
          <cell r="J503" t="str">
            <v>*</v>
          </cell>
          <cell r="K503">
            <v>4.0999999999999995E-2</v>
          </cell>
          <cell r="L503" t="str">
            <v>*</v>
          </cell>
          <cell r="M503" t="str">
            <v>*</v>
          </cell>
          <cell r="N503">
            <v>9.3599999999999989E-2</v>
          </cell>
          <cell r="O503" t="str">
            <v>St. Louis</v>
          </cell>
          <cell r="P503" t="str">
            <v>suburban</v>
          </cell>
          <cell r="Q503" t="str">
            <v>St. Louis</v>
          </cell>
          <cell r="R503">
            <v>2912010</v>
          </cell>
        </row>
        <row r="504">
          <cell r="A504" t="str">
            <v>WEDGWOOD 6TH GRADE CENTER</v>
          </cell>
          <cell r="B504" t="str">
            <v>096089</v>
          </cell>
          <cell r="C504" t="str">
            <v>FERGUSON-FLORISSANT R-II</v>
          </cell>
          <cell r="D504">
            <v>299</v>
          </cell>
          <cell r="E504">
            <v>303</v>
          </cell>
          <cell r="F504">
            <v>1</v>
          </cell>
          <cell r="G504">
            <v>6.7000000000000004E-2</v>
          </cell>
          <cell r="H504">
            <v>0.85299999999999998</v>
          </cell>
          <cell r="I504">
            <v>0.03</v>
          </cell>
          <cell r="J504" t="str">
            <v>*</v>
          </cell>
          <cell r="K504">
            <v>0.05</v>
          </cell>
          <cell r="L504" t="str">
            <v>*</v>
          </cell>
          <cell r="M504" t="str">
            <v>*</v>
          </cell>
          <cell r="N504">
            <v>0.19399999999999998</v>
          </cell>
          <cell r="O504" t="str">
            <v>St. Louis</v>
          </cell>
          <cell r="P504" t="str">
            <v>suburban</v>
          </cell>
          <cell r="Q504" t="str">
            <v>St. Louis</v>
          </cell>
          <cell r="R504">
            <v>2912010</v>
          </cell>
        </row>
        <row r="505">
          <cell r="A505" t="str">
            <v>EARLY EDUCATION CENTER</v>
          </cell>
          <cell r="B505" t="str">
            <v>096089</v>
          </cell>
          <cell r="C505" t="str">
            <v>FERGUSON-FLORISSANT R-II</v>
          </cell>
          <cell r="D505" t="str">
            <v>*</v>
          </cell>
          <cell r="E505" t="str">
            <v>*</v>
          </cell>
          <cell r="F505" t="str">
            <v>*</v>
          </cell>
          <cell r="G505" t="str">
            <v>*</v>
          </cell>
          <cell r="H505" t="str">
            <v>*</v>
          </cell>
          <cell r="I505" t="str">
            <v>*</v>
          </cell>
          <cell r="J505" t="str">
            <v>*</v>
          </cell>
          <cell r="K505" t="str">
            <v>*</v>
          </cell>
          <cell r="L505" t="str">
            <v>*</v>
          </cell>
          <cell r="M505" t="str">
            <v>*</v>
          </cell>
          <cell r="N505" t="str">
            <v>*</v>
          </cell>
          <cell r="O505" t="str">
            <v>St. Louis</v>
          </cell>
          <cell r="P505" t="str">
            <v>suburban</v>
          </cell>
          <cell r="Q505" t="str">
            <v>St. Louis</v>
          </cell>
          <cell r="R505">
            <v>2912010</v>
          </cell>
        </row>
        <row r="506">
          <cell r="A506" t="str">
            <v>FESTUS SR. HIGH</v>
          </cell>
          <cell r="B506" t="str">
            <v>050006</v>
          </cell>
          <cell r="C506" t="str">
            <v>FESTUS R-VI</v>
          </cell>
          <cell r="D506">
            <v>976</v>
          </cell>
          <cell r="E506">
            <v>967</v>
          </cell>
          <cell r="F506">
            <v>0.28999999999999998</v>
          </cell>
          <cell r="G506">
            <v>0.89300000000000002</v>
          </cell>
          <cell r="H506">
            <v>3.2000000000000001E-2</v>
          </cell>
          <cell r="I506">
            <v>9.0000000000000011E-3</v>
          </cell>
          <cell r="J506">
            <v>1.1270491803278689E-2</v>
          </cell>
          <cell r="K506">
            <v>0.05</v>
          </cell>
          <cell r="M506" t="str">
            <v>*</v>
          </cell>
          <cell r="N506">
            <v>8.09E-2</v>
          </cell>
          <cell r="O506" t="str">
            <v>Jefferson</v>
          </cell>
          <cell r="P506" t="str">
            <v>suburban</v>
          </cell>
          <cell r="Q506" t="str">
            <v>St. Louis</v>
          </cell>
          <cell r="R506">
            <v>2912030</v>
          </cell>
        </row>
        <row r="507">
          <cell r="A507" t="str">
            <v>FESTUS MIDDLE</v>
          </cell>
          <cell r="B507" t="str">
            <v>050006</v>
          </cell>
          <cell r="C507" t="str">
            <v>FESTUS R-VI</v>
          </cell>
          <cell r="D507">
            <v>526</v>
          </cell>
          <cell r="E507">
            <v>518.9</v>
          </cell>
          <cell r="F507">
            <v>0.36200000000000004</v>
          </cell>
          <cell r="G507">
            <v>0.85400000000000009</v>
          </cell>
          <cell r="H507">
            <v>0.03</v>
          </cell>
          <cell r="I507">
            <v>1.9E-2</v>
          </cell>
          <cell r="J507" t="str">
            <v>*</v>
          </cell>
          <cell r="K507">
            <v>8.5999999999999993E-2</v>
          </cell>
          <cell r="L507" t="str">
            <v>*</v>
          </cell>
          <cell r="M507" t="str">
            <v>*</v>
          </cell>
          <cell r="N507">
            <v>9.1300000000000006E-2</v>
          </cell>
          <cell r="O507" t="str">
            <v>Jefferson</v>
          </cell>
          <cell r="P507" t="str">
            <v>suburban</v>
          </cell>
          <cell r="Q507" t="str">
            <v>St. Louis</v>
          </cell>
          <cell r="R507">
            <v>2912030</v>
          </cell>
        </row>
        <row r="508">
          <cell r="A508" t="str">
            <v>FESTUS ELEM.</v>
          </cell>
          <cell r="B508" t="str">
            <v>050006</v>
          </cell>
          <cell r="C508" t="str">
            <v>FESTUS R-VI</v>
          </cell>
          <cell r="D508">
            <v>1007</v>
          </cell>
          <cell r="E508">
            <v>1017</v>
          </cell>
          <cell r="F508">
            <v>0.34100000000000003</v>
          </cell>
          <cell r="G508">
            <v>0.88500000000000001</v>
          </cell>
          <cell r="H508">
            <v>2.1000000000000001E-2</v>
          </cell>
          <cell r="I508">
            <v>1.7000000000000001E-2</v>
          </cell>
          <cell r="J508">
            <v>5.9582919563058593E-3</v>
          </cell>
          <cell r="K508">
            <v>7.0000000000000007E-2</v>
          </cell>
          <cell r="M508" t="str">
            <v>*</v>
          </cell>
          <cell r="N508">
            <v>0.12119999999999999</v>
          </cell>
          <cell r="O508" t="str">
            <v>Jefferson</v>
          </cell>
          <cell r="P508" t="str">
            <v>suburban</v>
          </cell>
          <cell r="Q508" t="str">
            <v>St. Louis</v>
          </cell>
          <cell r="R508">
            <v>2912030</v>
          </cell>
        </row>
        <row r="509">
          <cell r="A509" t="str">
            <v>FESTUS INTERMEDIATE</v>
          </cell>
          <cell r="B509" t="str">
            <v>050006</v>
          </cell>
          <cell r="C509" t="str">
            <v>FESTUS R-VI</v>
          </cell>
          <cell r="D509">
            <v>726</v>
          </cell>
          <cell r="E509">
            <v>732</v>
          </cell>
          <cell r="F509">
            <v>0.36599999999999999</v>
          </cell>
          <cell r="G509">
            <v>0.86900000000000011</v>
          </cell>
          <cell r="H509">
            <v>2.5000000000000001E-2</v>
          </cell>
          <cell r="I509">
            <v>1.9E-2</v>
          </cell>
          <cell r="J509" t="str">
            <v>*</v>
          </cell>
          <cell r="K509">
            <v>0.08</v>
          </cell>
          <cell r="L509" t="str">
            <v>*</v>
          </cell>
          <cell r="M509" t="str">
            <v>*</v>
          </cell>
          <cell r="N509">
            <v>9.7799999999999998E-2</v>
          </cell>
          <cell r="O509" t="str">
            <v>Jefferson</v>
          </cell>
          <cell r="P509" t="str">
            <v>suburban</v>
          </cell>
          <cell r="Q509" t="str">
            <v>St. Louis</v>
          </cell>
          <cell r="R509">
            <v>2912030</v>
          </cell>
        </row>
        <row r="510">
          <cell r="A510" t="str">
            <v>FORDLAND HIGH</v>
          </cell>
          <cell r="B510" t="str">
            <v>112101</v>
          </cell>
          <cell r="C510" t="str">
            <v>FORDLAND R-III</v>
          </cell>
          <cell r="D510">
            <v>161</v>
          </cell>
          <cell r="E510">
            <v>169</v>
          </cell>
          <cell r="F510">
            <v>0.26600000000000001</v>
          </cell>
          <cell r="G510">
            <v>0.96900000000000008</v>
          </cell>
          <cell r="H510" t="str">
            <v>*</v>
          </cell>
          <cell r="I510" t="str">
            <v>*</v>
          </cell>
          <cell r="J510" t="str">
            <v>*</v>
          </cell>
          <cell r="K510">
            <v>3.1E-2</v>
          </cell>
          <cell r="L510" t="str">
            <v>*</v>
          </cell>
          <cell r="M510" t="str">
            <v>*</v>
          </cell>
          <cell r="N510">
            <v>0.1242</v>
          </cell>
          <cell r="O510" t="str">
            <v>Webster</v>
          </cell>
          <cell r="P510" t="str">
            <v>town</v>
          </cell>
          <cell r="Q510" t="str">
            <v>Southwest</v>
          </cell>
          <cell r="R510">
            <v>2912180</v>
          </cell>
        </row>
        <row r="511">
          <cell r="A511" t="str">
            <v>FORDLAND MIDDLE</v>
          </cell>
          <cell r="B511" t="str">
            <v>112101</v>
          </cell>
          <cell r="C511" t="str">
            <v>FORDLAND R-III</v>
          </cell>
          <cell r="D511">
            <v>133</v>
          </cell>
          <cell r="E511">
            <v>136</v>
          </cell>
          <cell r="F511">
            <v>0.316</v>
          </cell>
          <cell r="G511">
            <v>0.96200000000000008</v>
          </cell>
          <cell r="H511" t="str">
            <v>*</v>
          </cell>
          <cell r="I511" t="str">
            <v>*</v>
          </cell>
          <cell r="J511" t="str">
            <v>*</v>
          </cell>
          <cell r="K511" t="str">
            <v>*</v>
          </cell>
          <cell r="L511" t="str">
            <v>*</v>
          </cell>
          <cell r="M511" t="str">
            <v>*</v>
          </cell>
          <cell r="N511">
            <v>0.15039999999999998</v>
          </cell>
          <cell r="O511" t="str">
            <v>Webster</v>
          </cell>
          <cell r="P511" t="str">
            <v>town</v>
          </cell>
          <cell r="Q511" t="str">
            <v>Southwest</v>
          </cell>
          <cell r="R511">
            <v>2912180</v>
          </cell>
        </row>
        <row r="512">
          <cell r="A512" t="str">
            <v>FORDLAND ELEM.</v>
          </cell>
          <cell r="B512" t="str">
            <v>112101</v>
          </cell>
          <cell r="C512" t="str">
            <v>FORDLAND R-III</v>
          </cell>
          <cell r="D512">
            <v>237</v>
          </cell>
          <cell r="E512">
            <v>254.02</v>
          </cell>
          <cell r="F512">
            <v>0.44500000000000001</v>
          </cell>
          <cell r="G512">
            <v>0.996</v>
          </cell>
          <cell r="H512" t="str">
            <v>*</v>
          </cell>
          <cell r="I512" t="str">
            <v>*</v>
          </cell>
          <cell r="J512" t="str">
            <v>*</v>
          </cell>
          <cell r="K512" t="str">
            <v>*</v>
          </cell>
          <cell r="L512" t="str">
            <v>*</v>
          </cell>
          <cell r="M512" t="str">
            <v>*</v>
          </cell>
          <cell r="N512">
            <v>0.13919999999999999</v>
          </cell>
          <cell r="O512" t="str">
            <v>Webster</v>
          </cell>
          <cell r="P512" t="str">
            <v>town</v>
          </cell>
          <cell r="Q512" t="str">
            <v>Southwest</v>
          </cell>
          <cell r="R512">
            <v>2912180</v>
          </cell>
        </row>
        <row r="513">
          <cell r="A513" t="str">
            <v>TRI LAKES SPECIAL SERV CO-OP</v>
          </cell>
          <cell r="B513" t="str">
            <v>106003</v>
          </cell>
          <cell r="C513" t="str">
            <v>FORSYTH R-III</v>
          </cell>
          <cell r="D513" t="str">
            <v>*</v>
          </cell>
          <cell r="E513" t="str">
            <v>*</v>
          </cell>
          <cell r="F513" t="str">
            <v>*</v>
          </cell>
          <cell r="G513" t="str">
            <v>*</v>
          </cell>
          <cell r="H513" t="str">
            <v>*</v>
          </cell>
          <cell r="I513" t="str">
            <v>*</v>
          </cell>
          <cell r="J513" t="str">
            <v>*</v>
          </cell>
          <cell r="K513" t="str">
            <v>*</v>
          </cell>
          <cell r="L513" t="str">
            <v>*</v>
          </cell>
          <cell r="M513" t="str">
            <v>*</v>
          </cell>
          <cell r="N513" t="str">
            <v>*</v>
          </cell>
          <cell r="O513" t="str">
            <v>Taney</v>
          </cell>
          <cell r="P513" t="str">
            <v>town</v>
          </cell>
          <cell r="Q513" t="str">
            <v>Southwest</v>
          </cell>
          <cell r="R513">
            <v>2912240</v>
          </cell>
        </row>
        <row r="514">
          <cell r="A514" t="str">
            <v>FORSYTH HIGH</v>
          </cell>
          <cell r="B514" t="str">
            <v>106003</v>
          </cell>
          <cell r="C514" t="str">
            <v>FORSYTH R-III</v>
          </cell>
          <cell r="D514">
            <v>398</v>
          </cell>
          <cell r="E514">
            <v>331.93</v>
          </cell>
          <cell r="F514">
            <v>0.42799999999999999</v>
          </cell>
          <cell r="G514">
            <v>0.92</v>
          </cell>
          <cell r="H514" t="str">
            <v>*</v>
          </cell>
          <cell r="I514">
            <v>3.3000000000000002E-2</v>
          </cell>
          <cell r="J514" t="str">
            <v>*</v>
          </cell>
          <cell r="K514">
            <v>2.3E-2</v>
          </cell>
          <cell r="L514" t="str">
            <v>*</v>
          </cell>
          <cell r="M514" t="str">
            <v>*</v>
          </cell>
          <cell r="N514">
            <v>0.19600000000000001</v>
          </cell>
          <cell r="O514" t="str">
            <v>Taney</v>
          </cell>
          <cell r="P514" t="str">
            <v>town</v>
          </cell>
          <cell r="Q514" t="str">
            <v>Southwest</v>
          </cell>
          <cell r="R514">
            <v>2912240</v>
          </cell>
        </row>
        <row r="515">
          <cell r="A515" t="str">
            <v>FORSYTH MIDDLE</v>
          </cell>
          <cell r="B515" t="str">
            <v>106003</v>
          </cell>
          <cell r="C515" t="str">
            <v>FORSYTH R-III</v>
          </cell>
          <cell r="D515">
            <v>337</v>
          </cell>
          <cell r="E515">
            <v>335</v>
          </cell>
          <cell r="F515">
            <v>0.52500000000000002</v>
          </cell>
          <cell r="G515">
            <v>0.89599999999999991</v>
          </cell>
          <cell r="H515" t="str">
            <v>*</v>
          </cell>
          <cell r="I515">
            <v>4.2000000000000003E-2</v>
          </cell>
          <cell r="J515" t="str">
            <v>*</v>
          </cell>
          <cell r="K515">
            <v>3.3000000000000002E-2</v>
          </cell>
          <cell r="L515" t="str">
            <v>*</v>
          </cell>
          <cell r="M515" t="str">
            <v>*</v>
          </cell>
          <cell r="N515">
            <v>0.19879999999999998</v>
          </cell>
          <cell r="O515" t="str">
            <v>Taney</v>
          </cell>
          <cell r="P515" t="str">
            <v>town</v>
          </cell>
          <cell r="Q515" t="str">
            <v>Southwest</v>
          </cell>
          <cell r="R515">
            <v>2912240</v>
          </cell>
        </row>
        <row r="516">
          <cell r="A516" t="str">
            <v>FORSYTH ELEM.</v>
          </cell>
          <cell r="B516" t="str">
            <v>106003</v>
          </cell>
          <cell r="C516" t="str">
            <v>FORSYTH R-III</v>
          </cell>
          <cell r="D516">
            <v>411</v>
          </cell>
          <cell r="E516">
            <v>409</v>
          </cell>
          <cell r="F516">
            <v>0.501</v>
          </cell>
          <cell r="G516">
            <v>0.92500000000000004</v>
          </cell>
          <cell r="H516" t="str">
            <v>*</v>
          </cell>
          <cell r="I516">
            <v>1.9E-2</v>
          </cell>
          <cell r="J516" t="str">
            <v>*</v>
          </cell>
          <cell r="K516">
            <v>2.8999999999999998E-2</v>
          </cell>
          <cell r="L516" t="str">
            <v>*</v>
          </cell>
          <cell r="M516" t="str">
            <v>*</v>
          </cell>
          <cell r="N516">
            <v>0.16550000000000001</v>
          </cell>
          <cell r="O516" t="str">
            <v>Taney</v>
          </cell>
          <cell r="P516" t="str">
            <v>town</v>
          </cell>
          <cell r="Q516" t="str">
            <v>Southwest</v>
          </cell>
          <cell r="R516">
            <v>2912240</v>
          </cell>
        </row>
        <row r="517">
          <cell r="A517" t="str">
            <v>LEWIS AND CLARK LEARNING CTR.</v>
          </cell>
          <cell r="B517" t="str">
            <v>048066</v>
          </cell>
          <cell r="C517" t="str">
            <v>FORT OSAGE R-I</v>
          </cell>
          <cell r="D517" t="str">
            <v>*</v>
          </cell>
          <cell r="E517" t="str">
            <v>*</v>
          </cell>
          <cell r="F517" t="str">
            <v>*</v>
          </cell>
          <cell r="G517" t="str">
            <v>*</v>
          </cell>
          <cell r="H517" t="str">
            <v>*</v>
          </cell>
          <cell r="I517" t="str">
            <v>*</v>
          </cell>
          <cell r="J517" t="str">
            <v>*</v>
          </cell>
          <cell r="K517" t="str">
            <v>*</v>
          </cell>
          <cell r="L517" t="str">
            <v>*</v>
          </cell>
          <cell r="M517" t="str">
            <v>*</v>
          </cell>
          <cell r="N517" t="str">
            <v>*</v>
          </cell>
          <cell r="O517" t="str">
            <v>Jackson</v>
          </cell>
          <cell r="P517" t="str">
            <v>rural</v>
          </cell>
          <cell r="Q517" t="str">
            <v>Kansas City</v>
          </cell>
          <cell r="R517">
            <v>2912290</v>
          </cell>
        </row>
        <row r="518">
          <cell r="A518" t="str">
            <v>FORT OSAGE HIGH</v>
          </cell>
          <cell r="B518" t="str">
            <v>048066</v>
          </cell>
          <cell r="C518" t="str">
            <v>FORT OSAGE R-I</v>
          </cell>
          <cell r="D518">
            <v>1532</v>
          </cell>
          <cell r="E518">
            <v>1443.98</v>
          </cell>
          <cell r="F518">
            <v>0.36700000000000005</v>
          </cell>
          <cell r="G518">
            <v>0.73799999999999999</v>
          </cell>
          <cell r="H518">
            <v>8.6999999999999994E-2</v>
          </cell>
          <cell r="I518">
            <v>0.10800000000000001</v>
          </cell>
          <cell r="J518">
            <v>9.138381201044387E-3</v>
          </cell>
          <cell r="K518">
            <v>2.4E-2</v>
          </cell>
          <cell r="L518">
            <v>3.3861618798955662E-2</v>
          </cell>
          <cell r="M518">
            <v>1.24E-2</v>
          </cell>
          <cell r="N518">
            <v>0.12210000000000001</v>
          </cell>
          <cell r="O518" t="str">
            <v>Jackson</v>
          </cell>
          <cell r="P518" t="str">
            <v>rural</v>
          </cell>
          <cell r="Q518" t="str">
            <v>Kansas City</v>
          </cell>
          <cell r="R518">
            <v>2912290</v>
          </cell>
        </row>
        <row r="519">
          <cell r="A519" t="str">
            <v>CAR. &amp; TECH. CTR. AT FT. OSAGE</v>
          </cell>
          <cell r="B519" t="str">
            <v>048066</v>
          </cell>
          <cell r="C519" t="str">
            <v>FORT OSAGE R-I</v>
          </cell>
          <cell r="D519" t="str">
            <v>*</v>
          </cell>
          <cell r="E519" t="str">
            <v>*</v>
          </cell>
          <cell r="F519" t="str">
            <v>*</v>
          </cell>
          <cell r="G519" t="str">
            <v>*</v>
          </cell>
          <cell r="H519" t="str">
            <v>*</v>
          </cell>
          <cell r="I519" t="str">
            <v>*</v>
          </cell>
          <cell r="J519" t="str">
            <v>*</v>
          </cell>
          <cell r="K519" t="str">
            <v>*</v>
          </cell>
          <cell r="L519" t="str">
            <v>*</v>
          </cell>
          <cell r="M519" t="str">
            <v>*</v>
          </cell>
          <cell r="N519" t="str">
            <v>*</v>
          </cell>
          <cell r="O519" t="str">
            <v>Jackson</v>
          </cell>
          <cell r="P519" t="str">
            <v>rural</v>
          </cell>
          <cell r="Q519" t="str">
            <v>Kansas City</v>
          </cell>
          <cell r="R519">
            <v>2912290</v>
          </cell>
        </row>
        <row r="520">
          <cell r="A520" t="str">
            <v>OSAGE TRAIL MIDDLE</v>
          </cell>
          <cell r="B520" t="str">
            <v>048066</v>
          </cell>
          <cell r="C520" t="str">
            <v>FORT OSAGE R-I</v>
          </cell>
          <cell r="D520">
            <v>793</v>
          </cell>
          <cell r="E520">
            <v>795.81</v>
          </cell>
          <cell r="F520">
            <v>0.40600000000000003</v>
          </cell>
          <cell r="G520">
            <v>0.71900000000000008</v>
          </cell>
          <cell r="H520">
            <v>8.4000000000000005E-2</v>
          </cell>
          <cell r="I520">
            <v>0.111</v>
          </cell>
          <cell r="J520" t="str">
            <v>*</v>
          </cell>
          <cell r="K520">
            <v>5.2000000000000005E-2</v>
          </cell>
          <cell r="L520" t="str">
            <v>*</v>
          </cell>
          <cell r="M520">
            <v>7.6E-3</v>
          </cell>
          <cell r="N520">
            <v>0.12740000000000001</v>
          </cell>
          <cell r="O520" t="str">
            <v>Jackson</v>
          </cell>
          <cell r="P520" t="str">
            <v>rural</v>
          </cell>
          <cell r="Q520" t="str">
            <v>Kansas City</v>
          </cell>
          <cell r="R520">
            <v>2912290</v>
          </cell>
        </row>
        <row r="521">
          <cell r="A521" t="str">
            <v>BLUE HILLS ELEM.</v>
          </cell>
          <cell r="B521" t="str">
            <v>048066</v>
          </cell>
          <cell r="C521" t="str">
            <v>FORT OSAGE R-I</v>
          </cell>
          <cell r="D521">
            <v>340</v>
          </cell>
          <cell r="E521">
            <v>337</v>
          </cell>
          <cell r="F521">
            <v>0.40700000000000003</v>
          </cell>
          <cell r="G521">
            <v>0.65300000000000002</v>
          </cell>
          <cell r="H521">
            <v>8.199999999999999E-2</v>
          </cell>
          <cell r="I521">
            <v>0.13500000000000001</v>
          </cell>
          <cell r="J521" t="str">
            <v>*</v>
          </cell>
          <cell r="K521">
            <v>0.10300000000000001</v>
          </cell>
          <cell r="L521" t="str">
            <v>*</v>
          </cell>
          <cell r="M521" t="str">
            <v>*</v>
          </cell>
          <cell r="N521">
            <v>0.1118</v>
          </cell>
          <cell r="O521" t="str">
            <v>Jackson</v>
          </cell>
          <cell r="P521" t="str">
            <v>rural</v>
          </cell>
          <cell r="Q521" t="str">
            <v>Kansas City</v>
          </cell>
          <cell r="R521">
            <v>2912290</v>
          </cell>
        </row>
        <row r="522">
          <cell r="A522" t="str">
            <v>BUCKNER ELEM.</v>
          </cell>
          <cell r="B522" t="str">
            <v>048066</v>
          </cell>
          <cell r="C522" t="str">
            <v>FORT OSAGE R-I</v>
          </cell>
          <cell r="D522">
            <v>307</v>
          </cell>
          <cell r="E522">
            <v>312</v>
          </cell>
          <cell r="F522">
            <v>0.41299999999999998</v>
          </cell>
          <cell r="G522">
            <v>0.879</v>
          </cell>
          <cell r="H522" t="str">
            <v>*</v>
          </cell>
          <cell r="I522">
            <v>7.8E-2</v>
          </cell>
          <cell r="J522" t="str">
            <v>*</v>
          </cell>
          <cell r="K522">
            <v>2.3E-2</v>
          </cell>
          <cell r="L522" t="str">
            <v>*</v>
          </cell>
          <cell r="M522" t="str">
            <v>*</v>
          </cell>
          <cell r="N522">
            <v>0.16940000000000002</v>
          </cell>
          <cell r="O522" t="str">
            <v>Jackson</v>
          </cell>
          <cell r="P522" t="str">
            <v>rural</v>
          </cell>
          <cell r="Q522" t="str">
            <v>Kansas City</v>
          </cell>
          <cell r="R522">
            <v>2912290</v>
          </cell>
        </row>
        <row r="523">
          <cell r="A523" t="str">
            <v>CLER-MONT ELEM.</v>
          </cell>
          <cell r="B523" t="str">
            <v>048066</v>
          </cell>
          <cell r="C523" t="str">
            <v>FORT OSAGE R-I</v>
          </cell>
          <cell r="D523">
            <v>349</v>
          </cell>
          <cell r="E523">
            <v>354</v>
          </cell>
          <cell r="F523">
            <v>0.44400000000000001</v>
          </cell>
          <cell r="G523">
            <v>0.64800000000000002</v>
          </cell>
          <cell r="H523">
            <v>8.5999999999999993E-2</v>
          </cell>
          <cell r="I523">
            <v>0.16600000000000001</v>
          </cell>
          <cell r="J523" t="str">
            <v>*</v>
          </cell>
          <cell r="K523">
            <v>7.2000000000000008E-2</v>
          </cell>
          <cell r="L523" t="str">
            <v>*</v>
          </cell>
          <cell r="M523">
            <v>2.29E-2</v>
          </cell>
          <cell r="N523">
            <v>8.5999999999999993E-2</v>
          </cell>
          <cell r="O523" t="str">
            <v>Jackson</v>
          </cell>
          <cell r="P523" t="str">
            <v>rural</v>
          </cell>
          <cell r="Q523" t="str">
            <v>Kansas City</v>
          </cell>
          <cell r="R523">
            <v>2912290</v>
          </cell>
        </row>
        <row r="524">
          <cell r="A524" t="str">
            <v>ELM GROVE ELEM.</v>
          </cell>
          <cell r="B524" t="str">
            <v>048066</v>
          </cell>
          <cell r="C524" t="str">
            <v>FORT OSAGE R-I</v>
          </cell>
          <cell r="D524">
            <v>306</v>
          </cell>
          <cell r="E524">
            <v>317</v>
          </cell>
          <cell r="F524">
            <v>0.59299999999999997</v>
          </cell>
          <cell r="G524">
            <v>0.63100000000000001</v>
          </cell>
          <cell r="H524">
            <v>0.121</v>
          </cell>
          <cell r="I524">
            <v>0.13400000000000001</v>
          </cell>
          <cell r="J524" t="str">
            <v>*</v>
          </cell>
          <cell r="K524">
            <v>9.1999999999999998E-2</v>
          </cell>
          <cell r="L524" t="str">
            <v>*</v>
          </cell>
          <cell r="M524">
            <v>2.9399999999999999E-2</v>
          </cell>
          <cell r="N524">
            <v>0.1699</v>
          </cell>
          <cell r="O524" t="str">
            <v>Jackson</v>
          </cell>
          <cell r="P524" t="str">
            <v>rural</v>
          </cell>
          <cell r="Q524" t="str">
            <v>Kansas City</v>
          </cell>
          <cell r="R524">
            <v>2912290</v>
          </cell>
        </row>
        <row r="525">
          <cell r="A525" t="str">
            <v>FIRE PRAIRIE MIDDLE</v>
          </cell>
          <cell r="B525" t="str">
            <v>048066</v>
          </cell>
          <cell r="C525" t="str">
            <v>FORT OSAGE R-I</v>
          </cell>
          <cell r="D525">
            <v>711</v>
          </cell>
          <cell r="E525">
            <v>720.68</v>
          </cell>
          <cell r="F525">
            <v>0.46399999999999997</v>
          </cell>
          <cell r="G525">
            <v>0.69799999999999995</v>
          </cell>
          <cell r="H525">
            <v>0.1</v>
          </cell>
          <cell r="I525">
            <v>0.127</v>
          </cell>
          <cell r="J525" t="str">
            <v>*</v>
          </cell>
          <cell r="K525">
            <v>3.9E-2</v>
          </cell>
          <cell r="L525" t="str">
            <v>*</v>
          </cell>
          <cell r="M525">
            <v>1.1299999999999999E-2</v>
          </cell>
          <cell r="N525">
            <v>0.1406</v>
          </cell>
          <cell r="O525" t="str">
            <v>Jackson</v>
          </cell>
          <cell r="P525" t="str">
            <v>rural</v>
          </cell>
          <cell r="Q525" t="str">
            <v>Kansas City</v>
          </cell>
          <cell r="R525">
            <v>2912290</v>
          </cell>
        </row>
        <row r="526">
          <cell r="A526" t="str">
            <v>INDIAN TRAILS ELEM.</v>
          </cell>
          <cell r="B526" t="str">
            <v>048066</v>
          </cell>
          <cell r="C526" t="str">
            <v>FORT OSAGE R-I</v>
          </cell>
          <cell r="D526">
            <v>355</v>
          </cell>
          <cell r="E526">
            <v>359</v>
          </cell>
          <cell r="F526">
            <v>0.47399999999999998</v>
          </cell>
          <cell r="G526">
            <v>0.62</v>
          </cell>
          <cell r="H526">
            <v>0.14599999999999999</v>
          </cell>
          <cell r="I526">
            <v>0.13</v>
          </cell>
          <cell r="J526" t="str">
            <v>*</v>
          </cell>
          <cell r="K526">
            <v>5.9000000000000004E-2</v>
          </cell>
          <cell r="L526" t="str">
            <v>*</v>
          </cell>
          <cell r="M526">
            <v>3.1E-2</v>
          </cell>
          <cell r="N526">
            <v>0.107</v>
          </cell>
          <cell r="O526" t="str">
            <v>Jackson</v>
          </cell>
          <cell r="P526" t="str">
            <v>rural</v>
          </cell>
          <cell r="Q526" t="str">
            <v>Kansas City</v>
          </cell>
          <cell r="R526">
            <v>2912290</v>
          </cell>
        </row>
        <row r="527">
          <cell r="A527" t="str">
            <v>EARLY CHILDHOOD CTR.</v>
          </cell>
          <cell r="B527" t="str">
            <v>048066</v>
          </cell>
          <cell r="C527" t="str">
            <v>FORT OSAGE R-I</v>
          </cell>
          <cell r="D527" t="str">
            <v>*</v>
          </cell>
          <cell r="E527" t="str">
            <v>*</v>
          </cell>
          <cell r="F527" t="str">
            <v>*</v>
          </cell>
          <cell r="G527" t="str">
            <v>*</v>
          </cell>
          <cell r="H527" t="str">
            <v>*</v>
          </cell>
          <cell r="I527" t="str">
            <v>*</v>
          </cell>
          <cell r="J527" t="str">
            <v>*</v>
          </cell>
          <cell r="K527" t="str">
            <v>*</v>
          </cell>
          <cell r="L527" t="str">
            <v>*</v>
          </cell>
          <cell r="M527" t="str">
            <v>*</v>
          </cell>
          <cell r="N527" t="str">
            <v>*</v>
          </cell>
          <cell r="O527" t="str">
            <v>Jackson</v>
          </cell>
          <cell r="P527" t="str">
            <v>rural</v>
          </cell>
          <cell r="Q527" t="str">
            <v>Kansas City</v>
          </cell>
          <cell r="R527">
            <v>2912290</v>
          </cell>
        </row>
        <row r="528">
          <cell r="A528" t="str">
            <v>FOX SR. HIGH</v>
          </cell>
          <cell r="B528" t="str">
            <v>050012</v>
          </cell>
          <cell r="C528" t="str">
            <v>FOX C-6</v>
          </cell>
          <cell r="D528">
            <v>1816</v>
          </cell>
          <cell r="E528">
            <v>1789.05</v>
          </cell>
          <cell r="F528">
            <v>0.18100000000000002</v>
          </cell>
          <cell r="G528">
            <v>0.84799999999999998</v>
          </cell>
          <cell r="H528">
            <v>2.1000000000000001E-2</v>
          </cell>
          <cell r="I528">
            <v>4.0999999999999995E-2</v>
          </cell>
          <cell r="J528">
            <v>1.8722466960352423E-2</v>
          </cell>
          <cell r="K528">
            <v>5.5999999999999994E-2</v>
          </cell>
          <cell r="L528">
            <v>1.5277533039647517E-2</v>
          </cell>
          <cell r="M528">
            <v>1.1000000000000001E-2</v>
          </cell>
          <cell r="N528">
            <v>0.16079999999999997</v>
          </cell>
          <cell r="O528" t="str">
            <v>Jefferson</v>
          </cell>
          <cell r="P528" t="str">
            <v>town</v>
          </cell>
          <cell r="Q528" t="str">
            <v>St. Louis</v>
          </cell>
          <cell r="R528">
            <v>2912300</v>
          </cell>
        </row>
        <row r="529">
          <cell r="A529" t="str">
            <v>SECKMAN SR. HIGH</v>
          </cell>
          <cell r="B529" t="str">
            <v>050012</v>
          </cell>
          <cell r="C529" t="str">
            <v>FOX C-6</v>
          </cell>
          <cell r="D529">
            <v>1795</v>
          </cell>
          <cell r="E529">
            <v>1775.88</v>
          </cell>
          <cell r="F529">
            <v>0.11800000000000001</v>
          </cell>
          <cell r="G529">
            <v>0.8909999999999999</v>
          </cell>
          <cell r="H529">
            <v>9.0000000000000011E-3</v>
          </cell>
          <cell r="I529">
            <v>2.8999999999999998E-2</v>
          </cell>
          <cell r="J529">
            <v>1.16991643454039E-2</v>
          </cell>
          <cell r="K529">
            <v>3.9E-2</v>
          </cell>
          <cell r="L529">
            <v>2.0300835654596172E-2</v>
          </cell>
          <cell r="M529">
            <v>5.6000000000000008E-3</v>
          </cell>
          <cell r="N529">
            <v>0.1298</v>
          </cell>
          <cell r="O529" t="str">
            <v>Jefferson</v>
          </cell>
          <cell r="P529" t="str">
            <v>town</v>
          </cell>
          <cell r="Q529" t="str">
            <v>St. Louis</v>
          </cell>
          <cell r="R529">
            <v>2912300</v>
          </cell>
        </row>
        <row r="530">
          <cell r="A530" t="str">
            <v>FOX MIDDLE</v>
          </cell>
          <cell r="B530" t="str">
            <v>050012</v>
          </cell>
          <cell r="C530" t="str">
            <v>FOX C-6</v>
          </cell>
          <cell r="D530">
            <v>642</v>
          </cell>
          <cell r="E530">
            <v>633.25</v>
          </cell>
          <cell r="F530">
            <v>0.24199999999999999</v>
          </cell>
          <cell r="G530">
            <v>0.83799999999999997</v>
          </cell>
          <cell r="H530">
            <v>1.6E-2</v>
          </cell>
          <cell r="I530">
            <v>5.0999999999999997E-2</v>
          </cell>
          <cell r="J530">
            <v>1.5576323987538941E-2</v>
          </cell>
          <cell r="K530">
            <v>6.2E-2</v>
          </cell>
          <cell r="L530">
            <v>1.7423676012460976E-2</v>
          </cell>
          <cell r="M530">
            <v>1.2500000000000001E-2</v>
          </cell>
          <cell r="N530">
            <v>0.19159999999999999</v>
          </cell>
          <cell r="O530" t="str">
            <v>Jefferson</v>
          </cell>
          <cell r="P530" t="str">
            <v>town</v>
          </cell>
          <cell r="Q530" t="str">
            <v>St. Louis</v>
          </cell>
          <cell r="R530">
            <v>2912300</v>
          </cell>
        </row>
        <row r="531">
          <cell r="A531" t="str">
            <v>RIDGEWOOD MIDDLE</v>
          </cell>
          <cell r="B531" t="str">
            <v>050012</v>
          </cell>
          <cell r="C531" t="str">
            <v>FOX C-6</v>
          </cell>
          <cell r="D531">
            <v>615</v>
          </cell>
          <cell r="E531">
            <v>606.57000000000005</v>
          </cell>
          <cell r="F531">
            <v>0.25800000000000001</v>
          </cell>
          <cell r="G531">
            <v>0.82799999999999996</v>
          </cell>
          <cell r="H531">
            <v>2.4E-2</v>
          </cell>
          <cell r="I531">
            <v>5.4000000000000006E-2</v>
          </cell>
          <cell r="J531">
            <v>1.1382113821138212E-2</v>
          </cell>
          <cell r="K531">
            <v>7.0000000000000007E-2</v>
          </cell>
          <cell r="L531">
            <v>1.2617886178861726E-2</v>
          </cell>
          <cell r="M531">
            <v>2.76E-2</v>
          </cell>
          <cell r="N531">
            <v>0.18859999999999999</v>
          </cell>
          <cell r="O531" t="str">
            <v>Jefferson</v>
          </cell>
          <cell r="P531" t="str">
            <v>town</v>
          </cell>
          <cell r="Q531" t="str">
            <v>St. Louis</v>
          </cell>
          <cell r="R531">
            <v>2912300</v>
          </cell>
        </row>
        <row r="532">
          <cell r="A532" t="str">
            <v>SECKMAN MIDDLE</v>
          </cell>
          <cell r="B532" t="str">
            <v>050012</v>
          </cell>
          <cell r="C532" t="str">
            <v>FOX C-6</v>
          </cell>
          <cell r="D532">
            <v>784</v>
          </cell>
          <cell r="E532">
            <v>783.4</v>
          </cell>
          <cell r="F532">
            <v>9.6000000000000002E-2</v>
          </cell>
          <cell r="G532">
            <v>0.871</v>
          </cell>
          <cell r="H532">
            <v>0.01</v>
          </cell>
          <cell r="I532">
            <v>3.4000000000000002E-2</v>
          </cell>
          <cell r="J532">
            <v>8.9285714285714281E-3</v>
          </cell>
          <cell r="K532">
            <v>0.06</v>
          </cell>
          <cell r="L532">
            <v>1.6071428571428514E-2</v>
          </cell>
          <cell r="M532">
            <v>1.5300000000000001E-2</v>
          </cell>
          <cell r="N532">
            <v>0.1696</v>
          </cell>
          <cell r="O532" t="str">
            <v>Jefferson</v>
          </cell>
          <cell r="P532" t="str">
            <v>town</v>
          </cell>
          <cell r="Q532" t="str">
            <v>St. Louis</v>
          </cell>
          <cell r="R532">
            <v>2912300</v>
          </cell>
        </row>
        <row r="533">
          <cell r="A533" t="str">
            <v>ANTONIA MIDDLE SCHOOL</v>
          </cell>
          <cell r="B533" t="str">
            <v>050012</v>
          </cell>
          <cell r="C533" t="str">
            <v>FOX C-6</v>
          </cell>
          <cell r="D533">
            <v>532</v>
          </cell>
          <cell r="E533">
            <v>532.33000000000004</v>
          </cell>
          <cell r="F533">
            <v>0.17100000000000001</v>
          </cell>
          <cell r="G533">
            <v>0.90599999999999992</v>
          </cell>
          <cell r="H533" t="str">
            <v>*</v>
          </cell>
          <cell r="I533">
            <v>3.6000000000000004E-2</v>
          </cell>
          <cell r="J533" t="str">
            <v>*</v>
          </cell>
          <cell r="K533">
            <v>3.7999999999999999E-2</v>
          </cell>
          <cell r="L533" t="str">
            <v>*</v>
          </cell>
          <cell r="M533" t="str">
            <v>*</v>
          </cell>
          <cell r="N533">
            <v>0.15789999999999998</v>
          </cell>
          <cell r="O533" t="str">
            <v>Jefferson</v>
          </cell>
          <cell r="P533" t="str">
            <v>town</v>
          </cell>
          <cell r="Q533" t="str">
            <v>St. Louis</v>
          </cell>
          <cell r="R533">
            <v>2912300</v>
          </cell>
        </row>
        <row r="534">
          <cell r="A534" t="str">
            <v>ANTONIA ELEM.</v>
          </cell>
          <cell r="B534" t="str">
            <v>050012</v>
          </cell>
          <cell r="C534" t="str">
            <v>FOX C-6</v>
          </cell>
          <cell r="D534">
            <v>492</v>
          </cell>
          <cell r="E534">
            <v>495.18</v>
          </cell>
          <cell r="F534">
            <v>0.14300000000000002</v>
          </cell>
          <cell r="G534">
            <v>0.94700000000000006</v>
          </cell>
          <cell r="H534" t="str">
            <v>*</v>
          </cell>
          <cell r="I534">
            <v>2.6000000000000002E-2</v>
          </cell>
          <cell r="J534" t="str">
            <v>*</v>
          </cell>
          <cell r="K534">
            <v>2.2000000000000002E-2</v>
          </cell>
          <cell r="L534" t="str">
            <v>*</v>
          </cell>
          <cell r="M534" t="str">
            <v>*</v>
          </cell>
          <cell r="N534">
            <v>0.16670000000000001</v>
          </cell>
          <cell r="O534" t="str">
            <v>Jefferson</v>
          </cell>
          <cell r="P534" t="str">
            <v>town</v>
          </cell>
          <cell r="Q534" t="str">
            <v>St. Louis</v>
          </cell>
          <cell r="R534">
            <v>2912300</v>
          </cell>
        </row>
        <row r="535">
          <cell r="A535" t="str">
            <v>FOX ELEM.</v>
          </cell>
          <cell r="B535" t="str">
            <v>050012</v>
          </cell>
          <cell r="C535" t="str">
            <v>FOX C-6</v>
          </cell>
          <cell r="D535">
            <v>402</v>
          </cell>
          <cell r="E535">
            <v>384.48</v>
          </cell>
          <cell r="F535">
            <v>0.38700000000000001</v>
          </cell>
          <cell r="G535">
            <v>0.85799999999999998</v>
          </cell>
          <cell r="H535">
            <v>1.4999999999999999E-2</v>
          </cell>
          <cell r="I535">
            <v>0.04</v>
          </cell>
          <cell r="J535">
            <v>1.2437810945273632E-2</v>
          </cell>
          <cell r="K535">
            <v>6.2E-2</v>
          </cell>
          <cell r="L535">
            <v>1.256218905472628E-2</v>
          </cell>
          <cell r="M535">
            <v>2.9900000000000003E-2</v>
          </cell>
          <cell r="N535">
            <v>0.17910000000000001</v>
          </cell>
          <cell r="O535" t="str">
            <v>Jefferson</v>
          </cell>
          <cell r="P535" t="str">
            <v>town</v>
          </cell>
          <cell r="Q535" t="str">
            <v>St. Louis</v>
          </cell>
          <cell r="R535">
            <v>2912300</v>
          </cell>
        </row>
        <row r="536">
          <cell r="A536" t="str">
            <v>CLYDE HAMRICK ELEM.</v>
          </cell>
          <cell r="B536" t="str">
            <v>050012</v>
          </cell>
          <cell r="C536" t="str">
            <v>FOX C-6</v>
          </cell>
          <cell r="D536">
            <v>408</v>
          </cell>
          <cell r="E536">
            <v>415</v>
          </cell>
          <cell r="F536">
            <v>0.316</v>
          </cell>
          <cell r="G536">
            <v>0.86</v>
          </cell>
          <cell r="H536" t="str">
            <v>*</v>
          </cell>
          <cell r="I536">
            <v>3.4000000000000002E-2</v>
          </cell>
          <cell r="J536" t="str">
            <v>*</v>
          </cell>
          <cell r="K536">
            <v>6.0999999999999999E-2</v>
          </cell>
          <cell r="L536" t="str">
            <v>*</v>
          </cell>
          <cell r="M536" t="str">
            <v>*</v>
          </cell>
          <cell r="N536">
            <v>0.20100000000000001</v>
          </cell>
          <cell r="O536" t="str">
            <v>Jefferson</v>
          </cell>
          <cell r="P536" t="str">
            <v>town</v>
          </cell>
          <cell r="Q536" t="str">
            <v>St. Louis</v>
          </cell>
          <cell r="R536">
            <v>2912300</v>
          </cell>
        </row>
        <row r="537">
          <cell r="A537" t="str">
            <v>GEORGE GUFFEY ELEM.</v>
          </cell>
          <cell r="B537" t="str">
            <v>050012</v>
          </cell>
          <cell r="C537" t="str">
            <v>FOX C-6</v>
          </cell>
          <cell r="D537">
            <v>471</v>
          </cell>
          <cell r="E537">
            <v>465</v>
          </cell>
          <cell r="F537">
            <v>0.32899999999999996</v>
          </cell>
          <cell r="G537">
            <v>0.79200000000000004</v>
          </cell>
          <cell r="H537">
            <v>5.7000000000000002E-2</v>
          </cell>
          <cell r="I537">
            <v>6.8000000000000005E-2</v>
          </cell>
          <cell r="J537">
            <v>3.1847133757961783E-2</v>
          </cell>
          <cell r="K537">
            <v>4.2000000000000003E-2</v>
          </cell>
          <cell r="L537">
            <v>9.152866242038038E-3</v>
          </cell>
          <cell r="M537">
            <v>0.14859999999999998</v>
          </cell>
          <cell r="N537">
            <v>0.14230000000000001</v>
          </cell>
          <cell r="O537" t="str">
            <v>Jefferson</v>
          </cell>
          <cell r="P537" t="str">
            <v>town</v>
          </cell>
          <cell r="Q537" t="str">
            <v>St. Louis</v>
          </cell>
          <cell r="R537">
            <v>2912300</v>
          </cell>
        </row>
        <row r="538">
          <cell r="A538" t="str">
            <v>LONE DELL ELEM.</v>
          </cell>
          <cell r="B538" t="str">
            <v>050012</v>
          </cell>
          <cell r="C538" t="str">
            <v>FOX C-6</v>
          </cell>
          <cell r="D538">
            <v>394</v>
          </cell>
          <cell r="E538">
            <v>403.94</v>
          </cell>
          <cell r="F538">
            <v>0.218</v>
          </cell>
          <cell r="G538">
            <v>0.84499999999999997</v>
          </cell>
          <cell r="H538">
            <v>1.3000000000000001E-2</v>
          </cell>
          <cell r="I538">
            <v>4.8000000000000001E-2</v>
          </cell>
          <cell r="J538">
            <v>2.7918781725888325E-2</v>
          </cell>
          <cell r="K538">
            <v>5.2999999999999999E-2</v>
          </cell>
          <cell r="L538">
            <v>1.3081218274111572E-2</v>
          </cell>
          <cell r="M538">
            <v>4.0599999999999997E-2</v>
          </cell>
          <cell r="N538">
            <v>0.1827</v>
          </cell>
          <cell r="O538" t="str">
            <v>Jefferson</v>
          </cell>
          <cell r="P538" t="str">
            <v>town</v>
          </cell>
          <cell r="Q538" t="str">
            <v>St. Louis</v>
          </cell>
          <cell r="R538">
            <v>2912300</v>
          </cell>
        </row>
        <row r="539">
          <cell r="A539" t="str">
            <v>MERAMEC HEIGHTS ELEM.</v>
          </cell>
          <cell r="B539" t="str">
            <v>050012</v>
          </cell>
          <cell r="C539" t="str">
            <v>FOX C-6</v>
          </cell>
          <cell r="D539">
            <v>462</v>
          </cell>
          <cell r="E539">
            <v>462.96</v>
          </cell>
          <cell r="F539">
            <v>0.30599999999999999</v>
          </cell>
          <cell r="G539">
            <v>0.86799999999999999</v>
          </cell>
          <cell r="H539" t="str">
            <v>*</v>
          </cell>
          <cell r="I539">
            <v>4.2999999999999997E-2</v>
          </cell>
          <cell r="J539">
            <v>1.2987012987012988E-2</v>
          </cell>
          <cell r="K539">
            <v>4.2999999999999997E-2</v>
          </cell>
          <cell r="L539" t="str">
            <v>*</v>
          </cell>
          <cell r="M539">
            <v>1.3000000000000001E-2</v>
          </cell>
          <cell r="N539">
            <v>0.19260000000000002</v>
          </cell>
          <cell r="O539" t="str">
            <v>Jefferson</v>
          </cell>
          <cell r="P539" t="str">
            <v>town</v>
          </cell>
          <cell r="Q539" t="str">
            <v>St. Louis</v>
          </cell>
          <cell r="R539">
            <v>2912300</v>
          </cell>
        </row>
        <row r="540">
          <cell r="A540" t="str">
            <v>RAYMOND &amp; NANCY HODGE ELEM.</v>
          </cell>
          <cell r="B540" t="str">
            <v>050012</v>
          </cell>
          <cell r="C540" t="str">
            <v>FOX C-6</v>
          </cell>
          <cell r="D540">
            <v>339</v>
          </cell>
          <cell r="E540">
            <v>341.3</v>
          </cell>
          <cell r="F540">
            <v>0.24299999999999999</v>
          </cell>
          <cell r="G540">
            <v>0.80200000000000005</v>
          </cell>
          <cell r="H540">
            <v>1.8000000000000002E-2</v>
          </cell>
          <cell r="I540">
            <v>7.0999999999999994E-2</v>
          </cell>
          <cell r="J540" t="str">
            <v>*</v>
          </cell>
          <cell r="K540">
            <v>9.6999999999999989E-2</v>
          </cell>
          <cell r="L540" t="str">
            <v>*</v>
          </cell>
          <cell r="M540">
            <v>3.8300000000000001E-2</v>
          </cell>
          <cell r="N540">
            <v>0.20350000000000001</v>
          </cell>
          <cell r="O540" t="str">
            <v>Jefferson</v>
          </cell>
          <cell r="P540" t="str">
            <v>town</v>
          </cell>
          <cell r="Q540" t="str">
            <v>St. Louis</v>
          </cell>
          <cell r="R540">
            <v>2912300</v>
          </cell>
        </row>
        <row r="541">
          <cell r="A541" t="str">
            <v>ROCKPORT HEIGHTS ELEM.</v>
          </cell>
          <cell r="B541" t="str">
            <v>050012</v>
          </cell>
          <cell r="C541" t="str">
            <v>FOX C-6</v>
          </cell>
          <cell r="D541">
            <v>412</v>
          </cell>
          <cell r="E541">
            <v>420</v>
          </cell>
          <cell r="F541">
            <v>0.21899999999999997</v>
          </cell>
          <cell r="G541">
            <v>0.91</v>
          </cell>
          <cell r="H541">
            <v>1.4999999999999999E-2</v>
          </cell>
          <cell r="I541">
            <v>3.4000000000000002E-2</v>
          </cell>
          <cell r="J541">
            <v>1.2135922330097087E-2</v>
          </cell>
          <cell r="K541">
            <v>2.8999999999999998E-2</v>
          </cell>
          <cell r="M541">
            <v>6.8000000000000005E-2</v>
          </cell>
          <cell r="N541">
            <v>0.17480000000000001</v>
          </cell>
          <cell r="O541" t="str">
            <v>Jefferson</v>
          </cell>
          <cell r="P541" t="str">
            <v>town</v>
          </cell>
          <cell r="Q541" t="str">
            <v>St. Louis</v>
          </cell>
          <cell r="R541">
            <v>2912300</v>
          </cell>
        </row>
        <row r="542">
          <cell r="A542" t="str">
            <v>SECKMAN ELEM.</v>
          </cell>
          <cell r="B542" t="str">
            <v>050012</v>
          </cell>
          <cell r="C542" t="str">
            <v>FOX C-6</v>
          </cell>
          <cell r="D542">
            <v>509</v>
          </cell>
          <cell r="E542">
            <v>511.94</v>
          </cell>
          <cell r="F542">
            <v>9.6000000000000002E-2</v>
          </cell>
          <cell r="G542">
            <v>0.89400000000000002</v>
          </cell>
          <cell r="H542" t="str">
            <v>*</v>
          </cell>
          <cell r="I542">
            <v>0.02</v>
          </cell>
          <cell r="J542" t="str">
            <v>*</v>
          </cell>
          <cell r="K542">
            <v>5.5E-2</v>
          </cell>
          <cell r="L542" t="str">
            <v>*</v>
          </cell>
          <cell r="M542">
            <v>1.18E-2</v>
          </cell>
          <cell r="N542">
            <v>0.1532</v>
          </cell>
          <cell r="O542" t="str">
            <v>Jefferson</v>
          </cell>
          <cell r="P542" t="str">
            <v>town</v>
          </cell>
          <cell r="Q542" t="str">
            <v>St. Louis</v>
          </cell>
          <cell r="R542">
            <v>2912300</v>
          </cell>
        </row>
        <row r="543">
          <cell r="A543" t="str">
            <v>SHERWOOD ELEM.</v>
          </cell>
          <cell r="B543" t="str">
            <v>050012</v>
          </cell>
          <cell r="C543" t="str">
            <v>FOX C-6</v>
          </cell>
          <cell r="D543">
            <v>363</v>
          </cell>
          <cell r="E543">
            <v>354.12</v>
          </cell>
          <cell r="F543">
            <v>0.27399999999999997</v>
          </cell>
          <cell r="G543">
            <v>0.85699999999999998</v>
          </cell>
          <cell r="H543">
            <v>1.3999999999999999E-2</v>
          </cell>
          <cell r="I543">
            <v>4.4000000000000004E-2</v>
          </cell>
          <cell r="J543" t="str">
            <v>*</v>
          </cell>
          <cell r="K543">
            <v>7.6999999999999999E-2</v>
          </cell>
          <cell r="L543" t="str">
            <v>*</v>
          </cell>
          <cell r="M543">
            <v>4.41E-2</v>
          </cell>
          <cell r="N543">
            <v>0.18179999999999999</v>
          </cell>
          <cell r="O543" t="str">
            <v>Jefferson</v>
          </cell>
          <cell r="P543" t="str">
            <v>town</v>
          </cell>
          <cell r="Q543" t="str">
            <v>St. Louis</v>
          </cell>
          <cell r="R543">
            <v>2912300</v>
          </cell>
        </row>
        <row r="544">
          <cell r="A544" t="str">
            <v>RICHARD SIMPSON ELEM.</v>
          </cell>
          <cell r="B544" t="str">
            <v>050012</v>
          </cell>
          <cell r="C544" t="str">
            <v>FOX C-6</v>
          </cell>
          <cell r="D544">
            <v>351</v>
          </cell>
          <cell r="E544">
            <v>348.26</v>
          </cell>
          <cell r="F544">
            <v>0.19</v>
          </cell>
          <cell r="G544">
            <v>0.88</v>
          </cell>
          <cell r="H544" t="str">
            <v>*</v>
          </cell>
          <cell r="I544">
            <v>3.4000000000000002E-2</v>
          </cell>
          <cell r="J544" t="str">
            <v>*</v>
          </cell>
          <cell r="K544">
            <v>6.8000000000000005E-2</v>
          </cell>
          <cell r="L544" t="str">
            <v>*</v>
          </cell>
          <cell r="M544">
            <v>4.5599999999999995E-2</v>
          </cell>
          <cell r="N544">
            <v>0.17660000000000001</v>
          </cell>
          <cell r="O544" t="str">
            <v>Jefferson</v>
          </cell>
          <cell r="P544" t="str">
            <v>town</v>
          </cell>
          <cell r="Q544" t="str">
            <v>St. Louis</v>
          </cell>
          <cell r="R544">
            <v>2912300</v>
          </cell>
        </row>
        <row r="545">
          <cell r="A545" t="str">
            <v>DON EARL EARLY CHILDHOOD CTR.</v>
          </cell>
          <cell r="B545" t="str">
            <v>050012</v>
          </cell>
          <cell r="C545" t="str">
            <v>FOX C-6</v>
          </cell>
          <cell r="D545" t="str">
            <v>*</v>
          </cell>
          <cell r="E545" t="str">
            <v>*</v>
          </cell>
          <cell r="F545" t="str">
            <v>*</v>
          </cell>
          <cell r="G545" t="str">
            <v>*</v>
          </cell>
          <cell r="H545" t="str">
            <v>*</v>
          </cell>
          <cell r="I545" t="str">
            <v>*</v>
          </cell>
          <cell r="J545" t="str">
            <v>*</v>
          </cell>
          <cell r="K545" t="str">
            <v>*</v>
          </cell>
          <cell r="L545" t="str">
            <v>*</v>
          </cell>
          <cell r="M545" t="str">
            <v>*</v>
          </cell>
          <cell r="N545" t="str">
            <v>*</v>
          </cell>
          <cell r="O545" t="str">
            <v>Jefferson</v>
          </cell>
          <cell r="P545" t="str">
            <v>town</v>
          </cell>
          <cell r="Q545" t="str">
            <v>St. Louis</v>
          </cell>
          <cell r="R545">
            <v>2912300</v>
          </cell>
        </row>
        <row r="546">
          <cell r="A546" t="str">
            <v>FRANCIS HOWELL UNION HIGH</v>
          </cell>
          <cell r="B546" t="str">
            <v>092088</v>
          </cell>
          <cell r="C546" t="str">
            <v>FRANCIS HOWELL R-III</v>
          </cell>
          <cell r="D546" t="str">
            <v>*</v>
          </cell>
          <cell r="E546" t="str">
            <v>*</v>
          </cell>
          <cell r="F546" t="str">
            <v>*</v>
          </cell>
          <cell r="G546" t="str">
            <v>*</v>
          </cell>
          <cell r="H546" t="str">
            <v>*</v>
          </cell>
          <cell r="I546" t="str">
            <v>*</v>
          </cell>
          <cell r="J546" t="str">
            <v>*</v>
          </cell>
          <cell r="K546" t="str">
            <v>*</v>
          </cell>
          <cell r="L546" t="str">
            <v>*</v>
          </cell>
          <cell r="M546" t="str">
            <v>*</v>
          </cell>
          <cell r="N546" t="str">
            <v>*</v>
          </cell>
          <cell r="O546" t="str">
            <v>St. Charles</v>
          </cell>
          <cell r="P546" t="str">
            <v>suburban</v>
          </cell>
          <cell r="Q546" t="str">
            <v>St. Louis</v>
          </cell>
          <cell r="R546">
            <v>2928950</v>
          </cell>
        </row>
        <row r="547">
          <cell r="A547" t="str">
            <v>WESTWOOD TRAIL ACADEMY</v>
          </cell>
          <cell r="B547" t="str">
            <v>092088</v>
          </cell>
          <cell r="C547" t="str">
            <v>FRANCIS HOWELL R-III</v>
          </cell>
          <cell r="D547" t="str">
            <v>*</v>
          </cell>
          <cell r="E547" t="str">
            <v>*</v>
          </cell>
          <cell r="F547" t="str">
            <v>*</v>
          </cell>
          <cell r="G547" t="str">
            <v>*</v>
          </cell>
          <cell r="H547" t="str">
            <v>*</v>
          </cell>
          <cell r="I547" t="str">
            <v>*</v>
          </cell>
          <cell r="J547" t="str">
            <v>*</v>
          </cell>
          <cell r="K547" t="str">
            <v>*</v>
          </cell>
          <cell r="L547" t="str">
            <v>*</v>
          </cell>
          <cell r="M547" t="str">
            <v>*</v>
          </cell>
          <cell r="N547" t="str">
            <v>*</v>
          </cell>
          <cell r="O547" t="str">
            <v>St. Charles</v>
          </cell>
          <cell r="P547" t="str">
            <v>suburban</v>
          </cell>
          <cell r="Q547" t="str">
            <v>St. Louis</v>
          </cell>
          <cell r="R547">
            <v>2928950</v>
          </cell>
        </row>
        <row r="548">
          <cell r="A548" t="str">
            <v>FRANCIS HOWELL HIGH</v>
          </cell>
          <cell r="B548" t="str">
            <v>092088</v>
          </cell>
          <cell r="C548" t="str">
            <v>FRANCIS HOWELL R-III</v>
          </cell>
          <cell r="D548">
            <v>1879</v>
          </cell>
          <cell r="E548">
            <v>1804.68</v>
          </cell>
          <cell r="F548">
            <v>6.0999999999999999E-2</v>
          </cell>
          <cell r="G548">
            <v>0.82200000000000006</v>
          </cell>
          <cell r="H548">
            <v>6.8000000000000005E-2</v>
          </cell>
          <cell r="I548">
            <v>3.7000000000000005E-2</v>
          </cell>
          <cell r="J548">
            <v>4.0447046301224053E-2</v>
          </cell>
          <cell r="K548">
            <v>3.1E-2</v>
          </cell>
          <cell r="M548">
            <v>3.7000000000000002E-3</v>
          </cell>
          <cell r="N548">
            <v>0.1043</v>
          </cell>
          <cell r="O548" t="str">
            <v>St. Charles</v>
          </cell>
          <cell r="P548" t="str">
            <v>suburban</v>
          </cell>
          <cell r="Q548" t="str">
            <v>St. Louis</v>
          </cell>
          <cell r="R548">
            <v>2928950</v>
          </cell>
        </row>
        <row r="549">
          <cell r="A549" t="str">
            <v>FRANCIS HOWELL NORTH HIGH</v>
          </cell>
          <cell r="B549" t="str">
            <v>092088</v>
          </cell>
          <cell r="C549" t="str">
            <v>FRANCIS HOWELL R-III</v>
          </cell>
          <cell r="D549">
            <v>1656</v>
          </cell>
          <cell r="E549">
            <v>1561.58</v>
          </cell>
          <cell r="F549">
            <v>0.126</v>
          </cell>
          <cell r="G549">
            <v>0.67799999999999994</v>
          </cell>
          <cell r="H549">
            <v>0.121</v>
          </cell>
          <cell r="I549">
            <v>7.6999999999999999E-2</v>
          </cell>
          <cell r="J549">
            <v>5.495169082125604E-2</v>
          </cell>
          <cell r="K549">
            <v>6.6000000000000003E-2</v>
          </cell>
          <cell r="M549">
            <v>2.4199999999999999E-2</v>
          </cell>
          <cell r="N549">
            <v>0.128</v>
          </cell>
          <cell r="O549" t="str">
            <v>St. Charles</v>
          </cell>
          <cell r="P549" t="str">
            <v>suburban</v>
          </cell>
          <cell r="Q549" t="str">
            <v>St. Louis</v>
          </cell>
          <cell r="R549">
            <v>2928950</v>
          </cell>
        </row>
        <row r="550">
          <cell r="A550" t="str">
            <v>FRANCIS HOWELL CENTRAL HIGH</v>
          </cell>
          <cell r="B550" t="str">
            <v>092088</v>
          </cell>
          <cell r="C550" t="str">
            <v>FRANCIS HOWELL R-III</v>
          </cell>
          <cell r="D550">
            <v>1782</v>
          </cell>
          <cell r="E550">
            <v>1675.03</v>
          </cell>
          <cell r="F550">
            <v>0.16399999999999998</v>
          </cell>
          <cell r="G550">
            <v>0.81099999999999994</v>
          </cell>
          <cell r="H550">
            <v>7.2000000000000008E-2</v>
          </cell>
          <cell r="I550">
            <v>4.9000000000000002E-2</v>
          </cell>
          <cell r="J550">
            <v>1.9640852974186308E-2</v>
          </cell>
          <cell r="K550">
            <v>4.7E-2</v>
          </cell>
          <cell r="M550">
            <v>9.0000000000000011E-3</v>
          </cell>
          <cell r="N550">
            <v>0.1336</v>
          </cell>
          <cell r="O550" t="str">
            <v>St. Charles</v>
          </cell>
          <cell r="P550" t="str">
            <v>suburban</v>
          </cell>
          <cell r="Q550" t="str">
            <v>St. Louis</v>
          </cell>
          <cell r="R550">
            <v>2928950</v>
          </cell>
        </row>
        <row r="551">
          <cell r="A551" t="str">
            <v>BARNWELL MIDDLE</v>
          </cell>
          <cell r="B551" t="str">
            <v>092088</v>
          </cell>
          <cell r="C551" t="str">
            <v>FRANCIS HOWELL R-III</v>
          </cell>
          <cell r="D551">
            <v>743</v>
          </cell>
          <cell r="E551">
            <v>738.24</v>
          </cell>
          <cell r="F551">
            <v>0.10800000000000001</v>
          </cell>
          <cell r="G551">
            <v>0.72299999999999998</v>
          </cell>
          <cell r="H551">
            <v>8.5999999999999993E-2</v>
          </cell>
          <cell r="I551">
            <v>6.3E-2</v>
          </cell>
          <cell r="J551">
            <v>7.6716016150740238E-2</v>
          </cell>
          <cell r="K551">
            <v>4.5999999999999999E-2</v>
          </cell>
          <cell r="L551">
            <v>5.2839838492597657E-3</v>
          </cell>
          <cell r="M551">
            <v>3.3599999999999998E-2</v>
          </cell>
          <cell r="N551">
            <v>9.8299999999999998E-2</v>
          </cell>
          <cell r="O551" t="str">
            <v>St. Charles</v>
          </cell>
          <cell r="P551" t="str">
            <v>suburban</v>
          </cell>
          <cell r="Q551" t="str">
            <v>St. Louis</v>
          </cell>
          <cell r="R551">
            <v>2928950</v>
          </cell>
        </row>
        <row r="552">
          <cell r="A552" t="str">
            <v>HOLLENBECK MIDDLE</v>
          </cell>
          <cell r="B552" t="str">
            <v>092088</v>
          </cell>
          <cell r="C552" t="str">
            <v>FRANCIS HOWELL R-III</v>
          </cell>
          <cell r="D552">
            <v>742</v>
          </cell>
          <cell r="E552">
            <v>737.65</v>
          </cell>
          <cell r="F552">
            <v>0.16</v>
          </cell>
          <cell r="G552">
            <v>0.75099999999999989</v>
          </cell>
          <cell r="H552">
            <v>8.4000000000000005E-2</v>
          </cell>
          <cell r="I552">
            <v>0.08</v>
          </cell>
          <cell r="J552">
            <v>2.9649595687331536E-2</v>
          </cell>
          <cell r="K552">
            <v>0.05</v>
          </cell>
          <cell r="L552">
            <v>5.350404312668644E-3</v>
          </cell>
          <cell r="M552">
            <v>2.0199999999999999E-2</v>
          </cell>
          <cell r="N552">
            <v>0.16579999999999998</v>
          </cell>
          <cell r="O552" t="str">
            <v>St. Charles</v>
          </cell>
          <cell r="P552" t="str">
            <v>suburban</v>
          </cell>
          <cell r="Q552" t="str">
            <v>St. Louis</v>
          </cell>
          <cell r="R552">
            <v>2928950</v>
          </cell>
        </row>
        <row r="553">
          <cell r="A553" t="str">
            <v>FRANCIS HOWELL MIDDLE</v>
          </cell>
          <cell r="B553" t="str">
            <v>092088</v>
          </cell>
          <cell r="C553" t="str">
            <v>FRANCIS HOWELL R-III</v>
          </cell>
          <cell r="D553">
            <v>853</v>
          </cell>
          <cell r="E553">
            <v>846.33</v>
          </cell>
          <cell r="F553">
            <v>5.2000000000000005E-2</v>
          </cell>
          <cell r="G553">
            <v>0.83099999999999996</v>
          </cell>
          <cell r="H553">
            <v>5.2000000000000005E-2</v>
          </cell>
          <cell r="I553">
            <v>0.03</v>
          </cell>
          <cell r="J553">
            <v>3.8686987104337635E-2</v>
          </cell>
          <cell r="K553">
            <v>4.4999999999999998E-2</v>
          </cell>
          <cell r="M553" t="str">
            <v>*</v>
          </cell>
          <cell r="N553">
            <v>0.1231</v>
          </cell>
          <cell r="O553" t="str">
            <v>St. Charles</v>
          </cell>
          <cell r="P553" t="str">
            <v>suburban</v>
          </cell>
          <cell r="Q553" t="str">
            <v>St. Louis</v>
          </cell>
          <cell r="R553">
            <v>2928950</v>
          </cell>
        </row>
        <row r="554">
          <cell r="A554" t="str">
            <v>SAEGER MIDDLE</v>
          </cell>
          <cell r="B554" t="str">
            <v>092088</v>
          </cell>
          <cell r="C554" t="str">
            <v>FRANCIS HOWELL R-III</v>
          </cell>
          <cell r="D554">
            <v>714</v>
          </cell>
          <cell r="E554">
            <v>703.31</v>
          </cell>
          <cell r="F554">
            <v>9.4E-2</v>
          </cell>
          <cell r="G554">
            <v>0.78299999999999992</v>
          </cell>
          <cell r="H554">
            <v>7.0999999999999994E-2</v>
          </cell>
          <cell r="I554">
            <v>6.2E-2</v>
          </cell>
          <cell r="J554">
            <v>2.661064425770308E-2</v>
          </cell>
          <cell r="K554">
            <v>5.5999999999999994E-2</v>
          </cell>
          <cell r="M554">
            <v>6.9999999999999993E-3</v>
          </cell>
          <cell r="N554">
            <v>0.1232</v>
          </cell>
          <cell r="O554" t="str">
            <v>St. Charles</v>
          </cell>
          <cell r="P554" t="str">
            <v>suburban</v>
          </cell>
          <cell r="Q554" t="str">
            <v>St. Louis</v>
          </cell>
          <cell r="R554">
            <v>2928950</v>
          </cell>
        </row>
        <row r="555">
          <cell r="A555" t="str">
            <v>BRYAN MIDDLE</v>
          </cell>
          <cell r="B555" t="str">
            <v>092088</v>
          </cell>
          <cell r="C555" t="str">
            <v>FRANCIS HOWELL R-III</v>
          </cell>
          <cell r="D555">
            <v>822</v>
          </cell>
          <cell r="E555">
            <v>827.57</v>
          </cell>
          <cell r="F555">
            <v>0.105</v>
          </cell>
          <cell r="G555">
            <v>0.76500000000000001</v>
          </cell>
          <cell r="H555">
            <v>9.4E-2</v>
          </cell>
          <cell r="I555">
            <v>5.7999999999999996E-2</v>
          </cell>
          <cell r="J555">
            <v>2.9197080291970802E-2</v>
          </cell>
          <cell r="K555">
            <v>0.05</v>
          </cell>
          <cell r="M555" t="str">
            <v>*</v>
          </cell>
          <cell r="N555">
            <v>0.1217</v>
          </cell>
          <cell r="O555" t="str">
            <v>St. Charles</v>
          </cell>
          <cell r="P555" t="str">
            <v>suburban</v>
          </cell>
          <cell r="Q555" t="str">
            <v>St. Louis</v>
          </cell>
          <cell r="R555">
            <v>2928950</v>
          </cell>
        </row>
        <row r="556">
          <cell r="A556" t="str">
            <v>BECKY-DAVID ELEM.</v>
          </cell>
          <cell r="B556" t="str">
            <v>092088</v>
          </cell>
          <cell r="C556" t="str">
            <v>FRANCIS HOWELL R-III</v>
          </cell>
          <cell r="D556">
            <v>777</v>
          </cell>
          <cell r="E556">
            <v>776.24</v>
          </cell>
          <cell r="F556">
            <v>7.6999999999999999E-2</v>
          </cell>
          <cell r="G556">
            <v>0.79299999999999993</v>
          </cell>
          <cell r="H556">
            <v>5.2999999999999999E-2</v>
          </cell>
          <cell r="I556">
            <v>5.4000000000000006E-2</v>
          </cell>
          <cell r="J556">
            <v>4.1184041184041183E-2</v>
          </cell>
          <cell r="K556">
            <v>5.7999999999999996E-2</v>
          </cell>
          <cell r="M556">
            <v>5.79E-2</v>
          </cell>
          <cell r="N556">
            <v>9.5199999999999993E-2</v>
          </cell>
          <cell r="O556" t="str">
            <v>St. Charles</v>
          </cell>
          <cell r="P556" t="str">
            <v>suburban</v>
          </cell>
          <cell r="Q556" t="str">
            <v>St. Louis</v>
          </cell>
          <cell r="R556">
            <v>2928950</v>
          </cell>
        </row>
        <row r="557">
          <cell r="A557" t="str">
            <v>CASTLIO ELEM.</v>
          </cell>
          <cell r="B557" t="str">
            <v>092088</v>
          </cell>
          <cell r="C557" t="str">
            <v>FRANCIS HOWELL R-III</v>
          </cell>
          <cell r="D557">
            <v>798</v>
          </cell>
          <cell r="E557">
            <v>791.6</v>
          </cell>
          <cell r="F557">
            <v>9.6000000000000002E-2</v>
          </cell>
          <cell r="G557">
            <v>0.79700000000000004</v>
          </cell>
          <cell r="H557">
            <v>4.4000000000000004E-2</v>
          </cell>
          <cell r="I557">
            <v>6.5000000000000002E-2</v>
          </cell>
          <cell r="J557">
            <v>4.1353383458646614E-2</v>
          </cell>
          <cell r="K557">
            <v>5.2999999999999999E-2</v>
          </cell>
          <cell r="M557">
            <v>6.1399999999999996E-2</v>
          </cell>
          <cell r="N557">
            <v>9.9000000000000005E-2</v>
          </cell>
          <cell r="O557" t="str">
            <v>St. Charles</v>
          </cell>
          <cell r="P557" t="str">
            <v>suburban</v>
          </cell>
          <cell r="Q557" t="str">
            <v>St. Louis</v>
          </cell>
          <cell r="R557">
            <v>2928950</v>
          </cell>
        </row>
        <row r="558">
          <cell r="A558" t="str">
            <v>CENTRAL ELEM.</v>
          </cell>
          <cell r="B558" t="str">
            <v>092088</v>
          </cell>
          <cell r="C558" t="str">
            <v>FRANCIS HOWELL R-III</v>
          </cell>
          <cell r="D558">
            <v>790</v>
          </cell>
          <cell r="E558">
            <v>766.73</v>
          </cell>
          <cell r="F558">
            <v>0.17300000000000001</v>
          </cell>
          <cell r="G558">
            <v>0.71499999999999997</v>
          </cell>
          <cell r="H558">
            <v>0.14099999999999999</v>
          </cell>
          <cell r="I558">
            <v>5.0999999999999997E-2</v>
          </cell>
          <cell r="J558" t="str">
            <v>*</v>
          </cell>
          <cell r="K558">
            <v>7.2999999999999995E-2</v>
          </cell>
          <cell r="L558" t="str">
            <v>*</v>
          </cell>
          <cell r="M558">
            <v>5.0599999999999999E-2</v>
          </cell>
          <cell r="N558">
            <v>0.12659999999999999</v>
          </cell>
          <cell r="O558" t="str">
            <v>St. Charles</v>
          </cell>
          <cell r="P558" t="str">
            <v>suburban</v>
          </cell>
          <cell r="Q558" t="str">
            <v>St. Louis</v>
          </cell>
          <cell r="R558">
            <v>2928950</v>
          </cell>
        </row>
        <row r="559">
          <cell r="A559" t="str">
            <v>DANIEL BOONE ELEM.</v>
          </cell>
          <cell r="B559" t="str">
            <v>092088</v>
          </cell>
          <cell r="C559" t="str">
            <v>FRANCIS HOWELL R-III</v>
          </cell>
          <cell r="D559">
            <v>429</v>
          </cell>
          <cell r="E559">
            <v>423.35</v>
          </cell>
          <cell r="F559">
            <v>6.8000000000000005E-2</v>
          </cell>
          <cell r="G559">
            <v>0.90700000000000003</v>
          </cell>
          <cell r="H559">
            <v>2.6000000000000002E-2</v>
          </cell>
          <cell r="I559">
            <v>2.6000000000000002E-2</v>
          </cell>
          <cell r="J559" t="str">
            <v>*</v>
          </cell>
          <cell r="K559">
            <v>0.04</v>
          </cell>
          <cell r="L559" t="str">
            <v>*</v>
          </cell>
          <cell r="M559" t="str">
            <v>*</v>
          </cell>
          <cell r="N559">
            <v>6.7599999999999993E-2</v>
          </cell>
          <cell r="O559" t="str">
            <v>St. Charles</v>
          </cell>
          <cell r="P559" t="str">
            <v>suburban</v>
          </cell>
          <cell r="Q559" t="str">
            <v>St. Louis</v>
          </cell>
          <cell r="R559">
            <v>2928950</v>
          </cell>
        </row>
        <row r="560">
          <cell r="A560" t="str">
            <v>FAIRMOUNT ELEM.</v>
          </cell>
          <cell r="B560" t="str">
            <v>092088</v>
          </cell>
          <cell r="C560" t="str">
            <v>FRANCIS HOWELL R-III</v>
          </cell>
          <cell r="D560">
            <v>1042</v>
          </cell>
          <cell r="E560">
            <v>1033.71</v>
          </cell>
          <cell r="F560">
            <v>0.121</v>
          </cell>
          <cell r="G560">
            <v>0.80799999999999994</v>
          </cell>
          <cell r="H560">
            <v>0.06</v>
          </cell>
          <cell r="I560">
            <v>4.4000000000000004E-2</v>
          </cell>
          <cell r="J560">
            <v>1.9193857965451054E-2</v>
          </cell>
          <cell r="K560">
            <v>6.7000000000000004E-2</v>
          </cell>
          <cell r="M560">
            <v>2.0199999999999999E-2</v>
          </cell>
          <cell r="N560">
            <v>0.13819999999999999</v>
          </cell>
          <cell r="O560" t="str">
            <v>St. Charles</v>
          </cell>
          <cell r="P560" t="str">
            <v>suburban</v>
          </cell>
          <cell r="Q560" t="str">
            <v>St. Louis</v>
          </cell>
          <cell r="R560">
            <v>2928950</v>
          </cell>
        </row>
        <row r="561">
          <cell r="A561" t="str">
            <v>HENDERSON ELEM.</v>
          </cell>
          <cell r="B561" t="str">
            <v>092088</v>
          </cell>
          <cell r="C561" t="str">
            <v>FRANCIS HOWELL R-III</v>
          </cell>
          <cell r="D561">
            <v>681</v>
          </cell>
          <cell r="E561">
            <v>674.53</v>
          </cell>
          <cell r="F561">
            <v>0.17800000000000002</v>
          </cell>
          <cell r="G561">
            <v>0.69200000000000006</v>
          </cell>
          <cell r="H561">
            <v>7.4999999999999997E-2</v>
          </cell>
          <cell r="I561">
            <v>0.11900000000000001</v>
          </cell>
          <cell r="J561">
            <v>3.81791483113069E-2</v>
          </cell>
          <cell r="K561">
            <v>6.9000000000000006E-2</v>
          </cell>
          <cell r="L561">
            <v>6.8208516886931747E-3</v>
          </cell>
          <cell r="M561">
            <v>0.1057</v>
          </cell>
          <cell r="N561">
            <v>0.15570000000000001</v>
          </cell>
          <cell r="O561" t="str">
            <v>St. Charles</v>
          </cell>
          <cell r="P561" t="str">
            <v>suburban</v>
          </cell>
          <cell r="Q561" t="str">
            <v>St. Louis</v>
          </cell>
          <cell r="R561">
            <v>2928950</v>
          </cell>
        </row>
        <row r="562">
          <cell r="A562" t="str">
            <v>HARVEST RIDGE ELEM.</v>
          </cell>
          <cell r="B562" t="str">
            <v>092088</v>
          </cell>
          <cell r="C562" t="str">
            <v>FRANCIS HOWELL R-III</v>
          </cell>
          <cell r="D562">
            <v>572</v>
          </cell>
          <cell r="E562">
            <v>578.4</v>
          </cell>
          <cell r="F562">
            <v>0.14699999999999999</v>
          </cell>
          <cell r="G562">
            <v>0.56600000000000006</v>
          </cell>
          <cell r="H562">
            <v>0.15</v>
          </cell>
          <cell r="I562">
            <v>7.2000000000000008E-2</v>
          </cell>
          <cell r="J562">
            <v>0.12587412587412589</v>
          </cell>
          <cell r="K562">
            <v>6.8000000000000005E-2</v>
          </cell>
          <cell r="L562">
            <v>1.8125874125873964E-2</v>
          </cell>
          <cell r="M562">
            <v>0.10490000000000001</v>
          </cell>
          <cell r="N562">
            <v>0.1101</v>
          </cell>
          <cell r="O562" t="str">
            <v>St. Charles</v>
          </cell>
          <cell r="P562" t="str">
            <v>suburban</v>
          </cell>
          <cell r="Q562" t="str">
            <v>St. Louis</v>
          </cell>
          <cell r="R562">
            <v>2928950</v>
          </cell>
        </row>
        <row r="563">
          <cell r="A563" t="str">
            <v>JOHN WELDON ELEM.</v>
          </cell>
          <cell r="B563" t="str">
            <v>092088</v>
          </cell>
          <cell r="C563" t="str">
            <v>FRANCIS HOWELL R-III</v>
          </cell>
          <cell r="D563">
            <v>649</v>
          </cell>
          <cell r="E563">
            <v>645.25</v>
          </cell>
          <cell r="F563">
            <v>5.4000000000000006E-2</v>
          </cell>
          <cell r="G563">
            <v>0.753</v>
          </cell>
          <cell r="H563">
            <v>4.2999999999999997E-2</v>
          </cell>
          <cell r="I563">
            <v>4.2000000000000003E-2</v>
          </cell>
          <cell r="J563">
            <v>0.1140215716486903</v>
          </cell>
          <cell r="K563">
            <v>4.5999999999999999E-2</v>
          </cell>
          <cell r="M563">
            <v>6.7799999999999999E-2</v>
          </cell>
          <cell r="N563">
            <v>0.1032</v>
          </cell>
          <cell r="O563" t="str">
            <v>St. Charles</v>
          </cell>
          <cell r="P563" t="str">
            <v>suburban</v>
          </cell>
          <cell r="Q563" t="str">
            <v>St. Louis</v>
          </cell>
          <cell r="R563">
            <v>2928950</v>
          </cell>
        </row>
        <row r="564">
          <cell r="A564" t="str">
            <v>INDEPENDENCE ELEM.</v>
          </cell>
          <cell r="B564" t="str">
            <v>092088</v>
          </cell>
          <cell r="C564" t="str">
            <v>FRANCIS HOWELL R-III</v>
          </cell>
          <cell r="D564">
            <v>754</v>
          </cell>
          <cell r="E564">
            <v>751.11</v>
          </cell>
          <cell r="F564">
            <v>7.6999999999999999E-2</v>
          </cell>
          <cell r="G564">
            <v>0.82499999999999996</v>
          </cell>
          <cell r="H564">
            <v>5.2999999999999999E-2</v>
          </cell>
          <cell r="I564">
            <v>3.7999999999999999E-2</v>
          </cell>
          <cell r="J564">
            <v>2.9177718832891247E-2</v>
          </cell>
          <cell r="K564">
            <v>5.2000000000000005E-2</v>
          </cell>
          <cell r="M564">
            <v>3.5799999999999998E-2</v>
          </cell>
          <cell r="N564">
            <v>0.10210000000000001</v>
          </cell>
          <cell r="O564" t="str">
            <v>St. Charles</v>
          </cell>
          <cell r="P564" t="str">
            <v>suburban</v>
          </cell>
          <cell r="Q564" t="str">
            <v>St. Louis</v>
          </cell>
          <cell r="R564">
            <v>2928950</v>
          </cell>
        </row>
        <row r="565">
          <cell r="A565" t="str">
            <v>WARREN ELEM.</v>
          </cell>
          <cell r="B565" t="str">
            <v>092088</v>
          </cell>
          <cell r="C565" t="str">
            <v>FRANCIS HOWELL R-III</v>
          </cell>
          <cell r="D565">
            <v>808</v>
          </cell>
          <cell r="E565">
            <v>807.88</v>
          </cell>
          <cell r="F565">
            <v>6.3E-2</v>
          </cell>
          <cell r="G565">
            <v>0.79299999999999993</v>
          </cell>
          <cell r="H565">
            <v>3.6000000000000004E-2</v>
          </cell>
          <cell r="I565">
            <v>6.6000000000000003E-2</v>
          </cell>
          <cell r="J565">
            <v>4.2079207920792082E-2</v>
          </cell>
          <cell r="K565">
            <v>5.7999999999999996E-2</v>
          </cell>
          <cell r="M565">
            <v>6.93E-2</v>
          </cell>
          <cell r="N565">
            <v>8.539999999999999E-2</v>
          </cell>
          <cell r="O565" t="str">
            <v>St. Charles</v>
          </cell>
          <cell r="P565" t="str">
            <v>suburban</v>
          </cell>
          <cell r="Q565" t="str">
            <v>St. Louis</v>
          </cell>
          <cell r="R565">
            <v>2928950</v>
          </cell>
        </row>
        <row r="566">
          <cell r="A566" t="str">
            <v>EARLY CHILD FAMILY EDUC. CTR.</v>
          </cell>
          <cell r="B566" t="str">
            <v>092088</v>
          </cell>
          <cell r="C566" t="str">
            <v>FRANCIS HOWELL R-III</v>
          </cell>
          <cell r="D566" t="str">
            <v>*</v>
          </cell>
          <cell r="E566" t="str">
            <v>*</v>
          </cell>
          <cell r="F566" t="str">
            <v>*</v>
          </cell>
          <cell r="G566" t="str">
            <v>*</v>
          </cell>
          <cell r="H566" t="str">
            <v>*</v>
          </cell>
          <cell r="I566" t="str">
            <v>*</v>
          </cell>
          <cell r="J566" t="str">
            <v>*</v>
          </cell>
          <cell r="K566" t="str">
            <v>*</v>
          </cell>
          <cell r="L566" t="str">
            <v>*</v>
          </cell>
          <cell r="M566" t="str">
            <v>*</v>
          </cell>
          <cell r="N566" t="str">
            <v>*</v>
          </cell>
          <cell r="O566" t="str">
            <v>St. Charles</v>
          </cell>
          <cell r="P566" t="str">
            <v>suburban</v>
          </cell>
          <cell r="Q566" t="str">
            <v>St. Louis</v>
          </cell>
          <cell r="R566">
            <v>2928950</v>
          </cell>
        </row>
        <row r="567">
          <cell r="A567" t="str">
            <v>EARLY CHILD. FAMILY EDUC CTR.</v>
          </cell>
          <cell r="B567" t="str">
            <v>092088</v>
          </cell>
          <cell r="C567" t="str">
            <v>FRANCIS HOWELL R-III</v>
          </cell>
          <cell r="D567" t="str">
            <v>*</v>
          </cell>
          <cell r="E567" t="str">
            <v>*</v>
          </cell>
          <cell r="F567" t="str">
            <v>*</v>
          </cell>
          <cell r="G567" t="str">
            <v>*</v>
          </cell>
          <cell r="H567" t="str">
            <v>*</v>
          </cell>
          <cell r="I567" t="str">
            <v>*</v>
          </cell>
          <cell r="J567" t="str">
            <v>*</v>
          </cell>
          <cell r="K567" t="str">
            <v>*</v>
          </cell>
          <cell r="L567" t="str">
            <v>*</v>
          </cell>
          <cell r="M567" t="str">
            <v>*</v>
          </cell>
          <cell r="N567" t="str">
            <v>*</v>
          </cell>
          <cell r="O567" t="str">
            <v>St. Charles</v>
          </cell>
          <cell r="P567" t="str">
            <v>suburban</v>
          </cell>
          <cell r="Q567" t="str">
            <v>St. Louis</v>
          </cell>
          <cell r="R567">
            <v>2928950</v>
          </cell>
        </row>
        <row r="568">
          <cell r="A568" t="str">
            <v>EARLY CHILD. FAMILY EDUC. CTR</v>
          </cell>
          <cell r="B568" t="str">
            <v>092088</v>
          </cell>
          <cell r="C568" t="str">
            <v>FRANCIS HOWELL R-III</v>
          </cell>
          <cell r="D568" t="str">
            <v>*</v>
          </cell>
          <cell r="E568" t="str">
            <v>*</v>
          </cell>
          <cell r="F568" t="str">
            <v>*</v>
          </cell>
          <cell r="G568" t="str">
            <v>*</v>
          </cell>
          <cell r="H568" t="str">
            <v>*</v>
          </cell>
          <cell r="I568" t="str">
            <v>*</v>
          </cell>
          <cell r="J568" t="str">
            <v>*</v>
          </cell>
          <cell r="K568" t="str">
            <v>*</v>
          </cell>
          <cell r="L568" t="str">
            <v>*</v>
          </cell>
          <cell r="M568" t="str">
            <v>*</v>
          </cell>
          <cell r="N568" t="str">
            <v>*</v>
          </cell>
          <cell r="O568" t="str">
            <v>St. Charles</v>
          </cell>
          <cell r="P568" t="str">
            <v>suburban</v>
          </cell>
          <cell r="Q568" t="str">
            <v>St. Louis</v>
          </cell>
          <cell r="R568">
            <v>2928950</v>
          </cell>
        </row>
        <row r="569">
          <cell r="A569" t="str">
            <v>FRANKLIN CO. ELEM.</v>
          </cell>
          <cell r="B569" t="str">
            <v>036123</v>
          </cell>
          <cell r="C569" t="str">
            <v>FRANKLIN CO. R-II</v>
          </cell>
          <cell r="D569">
            <v>106</v>
          </cell>
          <cell r="E569">
            <v>108</v>
          </cell>
          <cell r="F569">
            <v>0.21299999999999999</v>
          </cell>
          <cell r="G569">
            <v>0.94299999999999995</v>
          </cell>
          <cell r="H569" t="str">
            <v>*</v>
          </cell>
          <cell r="I569" t="str">
            <v>*</v>
          </cell>
          <cell r="J569" t="str">
            <v>*</v>
          </cell>
          <cell r="K569" t="str">
            <v>*</v>
          </cell>
          <cell r="L569" t="str">
            <v>*</v>
          </cell>
          <cell r="M569" t="str">
            <v>*</v>
          </cell>
          <cell r="N569">
            <v>0.1321</v>
          </cell>
          <cell r="O569" t="str">
            <v>Franklin</v>
          </cell>
          <cell r="P569" t="str">
            <v>town</v>
          </cell>
          <cell r="Q569" t="str">
            <v>Ozarks</v>
          </cell>
          <cell r="R569">
            <v>2912510</v>
          </cell>
        </row>
        <row r="570">
          <cell r="A570" t="str">
            <v>FREDERICKTOWN HIGH</v>
          </cell>
          <cell r="B570" t="str">
            <v>062072</v>
          </cell>
          <cell r="C570" t="str">
            <v>FREDERICKTOWN R-I</v>
          </cell>
          <cell r="D570">
            <v>594</v>
          </cell>
          <cell r="E570">
            <v>542.28</v>
          </cell>
          <cell r="F570">
            <v>0.42499999999999999</v>
          </cell>
          <cell r="G570">
            <v>0.92400000000000004</v>
          </cell>
          <cell r="H570" t="str">
            <v>*</v>
          </cell>
          <cell r="I570">
            <v>0.03</v>
          </cell>
          <cell r="J570" t="str">
            <v>*</v>
          </cell>
          <cell r="K570">
            <v>3.4000000000000002E-2</v>
          </cell>
          <cell r="L570" t="str">
            <v>*</v>
          </cell>
          <cell r="M570">
            <v>8.3999999999999995E-3</v>
          </cell>
          <cell r="N570">
            <v>0.11779999999999999</v>
          </cell>
          <cell r="O570" t="str">
            <v>Madison</v>
          </cell>
          <cell r="P570" t="str">
            <v>town</v>
          </cell>
          <cell r="Q570" t="str">
            <v>Bootheel</v>
          </cell>
          <cell r="R570">
            <v>2912540</v>
          </cell>
        </row>
        <row r="571">
          <cell r="A571" t="str">
            <v>KELLY A BURLISON MIDDLE SCHOOL</v>
          </cell>
          <cell r="B571" t="str">
            <v>062072</v>
          </cell>
          <cell r="C571" t="str">
            <v>FREDERICKTOWN R-I</v>
          </cell>
          <cell r="D571">
            <v>494</v>
          </cell>
          <cell r="E571">
            <v>473.78</v>
          </cell>
          <cell r="F571">
            <v>0.5</v>
          </cell>
          <cell r="G571">
            <v>0.94700000000000006</v>
          </cell>
          <cell r="H571" t="str">
            <v>*</v>
          </cell>
          <cell r="I571">
            <v>2.7999999999999997E-2</v>
          </cell>
          <cell r="J571" t="str">
            <v>*</v>
          </cell>
          <cell r="K571">
            <v>1.6E-2</v>
          </cell>
          <cell r="L571" t="str">
            <v>*</v>
          </cell>
          <cell r="M571">
            <v>1.6200000000000003E-2</v>
          </cell>
          <cell r="N571">
            <v>0.16399999999999998</v>
          </cell>
          <cell r="O571" t="str">
            <v>Madison</v>
          </cell>
          <cell r="P571" t="str">
            <v>town</v>
          </cell>
          <cell r="Q571" t="str">
            <v>Bootheel</v>
          </cell>
          <cell r="R571">
            <v>2912540</v>
          </cell>
        </row>
        <row r="572">
          <cell r="A572" t="str">
            <v>FREDERICKTOWN ELEM.</v>
          </cell>
          <cell r="B572" t="str">
            <v>062072</v>
          </cell>
          <cell r="C572" t="str">
            <v>FREDERICKTOWN R-I</v>
          </cell>
          <cell r="D572">
            <v>381</v>
          </cell>
          <cell r="E572">
            <v>377.84</v>
          </cell>
          <cell r="F572">
            <v>0.51800000000000002</v>
          </cell>
          <cell r="G572">
            <v>0.95299999999999996</v>
          </cell>
          <cell r="H572" t="str">
            <v>*</v>
          </cell>
          <cell r="I572">
            <v>2.1000000000000001E-2</v>
          </cell>
          <cell r="J572" t="str">
            <v>*</v>
          </cell>
          <cell r="K572">
            <v>1.3000000000000001E-2</v>
          </cell>
          <cell r="L572" t="str">
            <v>*</v>
          </cell>
          <cell r="M572" t="str">
            <v>*</v>
          </cell>
          <cell r="N572">
            <v>0.14699999999999999</v>
          </cell>
          <cell r="O572" t="str">
            <v>Madison</v>
          </cell>
          <cell r="P572" t="str">
            <v>town</v>
          </cell>
          <cell r="Q572" t="str">
            <v>Bootheel</v>
          </cell>
          <cell r="R572">
            <v>2912540</v>
          </cell>
        </row>
        <row r="573">
          <cell r="A573" t="str">
            <v>FREDERICKTOWN INTERMEDIATE</v>
          </cell>
          <cell r="B573" t="str">
            <v>062072</v>
          </cell>
          <cell r="C573" t="str">
            <v>FREDERICKTOWN R-I</v>
          </cell>
          <cell r="D573">
            <v>430</v>
          </cell>
          <cell r="E573">
            <v>416.49</v>
          </cell>
          <cell r="F573">
            <v>0.54500000000000004</v>
          </cell>
          <cell r="G573">
            <v>0.95099999999999996</v>
          </cell>
          <cell r="H573" t="str">
            <v>*</v>
          </cell>
          <cell r="I573">
            <v>2.1000000000000001E-2</v>
          </cell>
          <cell r="J573" t="str">
            <v>*</v>
          </cell>
          <cell r="K573">
            <v>1.9E-2</v>
          </cell>
          <cell r="L573" t="str">
            <v>*</v>
          </cell>
          <cell r="M573" t="str">
            <v>*</v>
          </cell>
          <cell r="N573">
            <v>0.14880000000000002</v>
          </cell>
          <cell r="O573" t="str">
            <v>Madison</v>
          </cell>
          <cell r="P573" t="str">
            <v>town</v>
          </cell>
          <cell r="Q573" t="str">
            <v>Bootheel</v>
          </cell>
          <cell r="R573">
            <v>2912540</v>
          </cell>
        </row>
        <row r="574">
          <cell r="A574" t="str">
            <v>FRONTIER SCHL OF EXCELLENCE-U</v>
          </cell>
          <cell r="B574" t="str">
            <v>048922</v>
          </cell>
          <cell r="C574" t="str">
            <v>FRONTIER SCHOOLS</v>
          </cell>
          <cell r="D574">
            <v>196</v>
          </cell>
          <cell r="E574">
            <v>179</v>
          </cell>
          <cell r="F574">
            <v>1</v>
          </cell>
          <cell r="G574">
            <v>3.1E-2</v>
          </cell>
          <cell r="H574">
            <v>0.55100000000000005</v>
          </cell>
          <cell r="I574">
            <v>0.39799999999999996</v>
          </cell>
          <cell r="J574" t="str">
            <v>*</v>
          </cell>
          <cell r="K574" t="str">
            <v>*</v>
          </cell>
          <cell r="L574" t="str">
            <v>*</v>
          </cell>
          <cell r="M574">
            <v>0.27550000000000002</v>
          </cell>
          <cell r="N574">
            <v>0.1173</v>
          </cell>
          <cell r="O574" t="str">
            <v>Jackson</v>
          </cell>
          <cell r="P574" t="str">
            <v>urban</v>
          </cell>
          <cell r="Q574" t="str">
            <v>Kansas City</v>
          </cell>
          <cell r="R574">
            <v>2900590</v>
          </cell>
        </row>
        <row r="575">
          <cell r="A575" t="str">
            <v>FRONTIER STEM HIGH SCHOOL</v>
          </cell>
          <cell r="B575" t="str">
            <v>048922</v>
          </cell>
          <cell r="C575" t="str">
            <v>FRONTIER SCHOOLS</v>
          </cell>
          <cell r="D575">
            <v>381</v>
          </cell>
          <cell r="E575">
            <v>367</v>
          </cell>
          <cell r="F575">
            <v>0.83900000000000008</v>
          </cell>
          <cell r="G575">
            <v>5.5E-2</v>
          </cell>
          <cell r="H575">
            <v>0.21</v>
          </cell>
          <cell r="I575">
            <v>0.72400000000000009</v>
          </cell>
          <cell r="J575" t="str">
            <v>*</v>
          </cell>
          <cell r="K575" t="str">
            <v>*</v>
          </cell>
          <cell r="L575" t="str">
            <v>*</v>
          </cell>
          <cell r="M575">
            <v>0.28870000000000001</v>
          </cell>
          <cell r="N575">
            <v>7.0900000000000005E-2</v>
          </cell>
          <cell r="O575" t="str">
            <v>Jackson</v>
          </cell>
          <cell r="P575" t="str">
            <v>urban</v>
          </cell>
          <cell r="Q575" t="str">
            <v>Kansas City</v>
          </cell>
          <cell r="R575">
            <v>2900590</v>
          </cell>
        </row>
        <row r="576">
          <cell r="A576" t="str">
            <v>FRONTIER SCHL OF INNOVATION-M</v>
          </cell>
          <cell r="B576" t="str">
            <v>048922</v>
          </cell>
          <cell r="C576" t="str">
            <v>FRONTIER SCHOOLS</v>
          </cell>
          <cell r="D576">
            <v>314</v>
          </cell>
          <cell r="E576">
            <v>311</v>
          </cell>
          <cell r="F576">
            <v>0.77200000000000002</v>
          </cell>
          <cell r="G576">
            <v>7.5999999999999998E-2</v>
          </cell>
          <cell r="H576">
            <v>0.121</v>
          </cell>
          <cell r="I576">
            <v>0.79</v>
          </cell>
          <cell r="J576" t="str">
            <v>*</v>
          </cell>
          <cell r="K576" t="str">
            <v>*</v>
          </cell>
          <cell r="L576" t="str">
            <v>*</v>
          </cell>
          <cell r="M576">
            <v>0.25159999999999999</v>
          </cell>
          <cell r="N576">
            <v>5.4100000000000002E-2</v>
          </cell>
          <cell r="O576" t="str">
            <v>Jackson</v>
          </cell>
          <cell r="P576" t="str">
            <v>urban</v>
          </cell>
          <cell r="Q576" t="str">
            <v>Kansas City</v>
          </cell>
          <cell r="R576">
            <v>2900590</v>
          </cell>
        </row>
        <row r="577">
          <cell r="A577" t="str">
            <v>FRONTIER SCHL OF EXCELLENCE-M</v>
          </cell>
          <cell r="B577" t="str">
            <v>048922</v>
          </cell>
          <cell r="C577" t="str">
            <v>FRONTIER SCHOOLS</v>
          </cell>
          <cell r="D577">
            <v>101</v>
          </cell>
          <cell r="E577">
            <v>91</v>
          </cell>
          <cell r="F577">
            <v>1</v>
          </cell>
          <cell r="G577" t="str">
            <v>*</v>
          </cell>
          <cell r="H577">
            <v>0.46500000000000002</v>
          </cell>
          <cell r="I577">
            <v>0.44600000000000001</v>
          </cell>
          <cell r="J577" t="str">
            <v>*</v>
          </cell>
          <cell r="K577">
            <v>6.9000000000000006E-2</v>
          </cell>
          <cell r="L577" t="str">
            <v>*</v>
          </cell>
          <cell r="M577">
            <v>0.1782</v>
          </cell>
          <cell r="N577">
            <v>0.12869999999999998</v>
          </cell>
          <cell r="O577" t="str">
            <v>Jackson</v>
          </cell>
          <cell r="P577" t="str">
            <v>urban</v>
          </cell>
          <cell r="Q577" t="str">
            <v>Kansas City</v>
          </cell>
          <cell r="R577">
            <v>2900590</v>
          </cell>
        </row>
        <row r="578">
          <cell r="A578" t="str">
            <v>FRONTIER SCHOOL OF INNOVATION</v>
          </cell>
          <cell r="B578" t="str">
            <v>048922</v>
          </cell>
          <cell r="C578" t="str">
            <v>FRONTIER SCHOOLS</v>
          </cell>
          <cell r="D578">
            <v>570</v>
          </cell>
          <cell r="E578">
            <v>557</v>
          </cell>
          <cell r="F578">
            <v>0.79400000000000004</v>
          </cell>
          <cell r="G578">
            <v>6.8000000000000005E-2</v>
          </cell>
          <cell r="H578">
            <v>0.14699999999999999</v>
          </cell>
          <cell r="I578">
            <v>0.76300000000000001</v>
          </cell>
          <cell r="J578">
            <v>1.2280701754385965E-2</v>
          </cell>
          <cell r="K578">
            <v>9.0000000000000011E-3</v>
          </cell>
          <cell r="M578">
            <v>0.6895</v>
          </cell>
          <cell r="N578">
            <v>7.8899999999999998E-2</v>
          </cell>
          <cell r="O578" t="str">
            <v>Jackson</v>
          </cell>
          <cell r="P578" t="str">
            <v>urban</v>
          </cell>
          <cell r="Q578" t="str">
            <v>Kansas City</v>
          </cell>
          <cell r="R578">
            <v>2900590</v>
          </cell>
        </row>
        <row r="579">
          <cell r="A579" t="str">
            <v>FT. ZUMWALT HOPE HIGH</v>
          </cell>
          <cell r="B579" t="str">
            <v>092087</v>
          </cell>
          <cell r="C579" t="str">
            <v>FT. ZUMWALT R-II</v>
          </cell>
          <cell r="D579" t="str">
            <v>*</v>
          </cell>
          <cell r="E579" t="str">
            <v>*</v>
          </cell>
          <cell r="F579" t="str">
            <v>*</v>
          </cell>
          <cell r="G579" t="str">
            <v>*</v>
          </cell>
          <cell r="H579" t="str">
            <v>*</v>
          </cell>
          <cell r="I579" t="str">
            <v>*</v>
          </cell>
          <cell r="J579" t="str">
            <v>*</v>
          </cell>
          <cell r="K579" t="str">
            <v>*</v>
          </cell>
          <cell r="L579" t="str">
            <v>*</v>
          </cell>
          <cell r="M579" t="str">
            <v>*</v>
          </cell>
          <cell r="N579" t="str">
            <v>*</v>
          </cell>
          <cell r="O579" t="str">
            <v>St. Charles</v>
          </cell>
          <cell r="P579" t="str">
            <v>suburban</v>
          </cell>
          <cell r="Q579" t="str">
            <v>St. Louis</v>
          </cell>
          <cell r="R579">
            <v>2908370</v>
          </cell>
        </row>
        <row r="580">
          <cell r="A580" t="str">
            <v>MIKE CLEMENS CENTER ADAPT LRNG</v>
          </cell>
          <cell r="B580" t="str">
            <v>092087</v>
          </cell>
          <cell r="C580" t="str">
            <v>FT. ZUMWALT R-II</v>
          </cell>
          <cell r="D580" t="str">
            <v>*</v>
          </cell>
          <cell r="E580" t="str">
            <v>*</v>
          </cell>
          <cell r="F580" t="str">
            <v>*</v>
          </cell>
          <cell r="G580" t="str">
            <v>*</v>
          </cell>
          <cell r="H580" t="str">
            <v>*</v>
          </cell>
          <cell r="I580" t="str">
            <v>*</v>
          </cell>
          <cell r="J580" t="str">
            <v>*</v>
          </cell>
          <cell r="K580" t="str">
            <v>*</v>
          </cell>
          <cell r="L580" t="str">
            <v>*</v>
          </cell>
          <cell r="M580" t="str">
            <v>*</v>
          </cell>
          <cell r="N580" t="str">
            <v>*</v>
          </cell>
          <cell r="O580" t="str">
            <v>St. Charles</v>
          </cell>
          <cell r="P580" t="str">
            <v>suburban</v>
          </cell>
          <cell r="Q580" t="str">
            <v>St. Louis</v>
          </cell>
          <cell r="R580">
            <v>2908370</v>
          </cell>
        </row>
        <row r="581">
          <cell r="A581" t="str">
            <v>FT. ZUMWALT NORTH HIGH</v>
          </cell>
          <cell r="B581" t="str">
            <v>092087</v>
          </cell>
          <cell r="C581" t="str">
            <v>FT. ZUMWALT R-II</v>
          </cell>
          <cell r="D581">
            <v>1488</v>
          </cell>
          <cell r="E581">
            <v>1422.03</v>
          </cell>
          <cell r="F581">
            <v>0.13600000000000001</v>
          </cell>
          <cell r="G581">
            <v>0.80400000000000005</v>
          </cell>
          <cell r="H581">
            <v>7.8E-2</v>
          </cell>
          <cell r="I581">
            <v>4.4999999999999998E-2</v>
          </cell>
          <cell r="J581">
            <v>1.3440860215053764E-2</v>
          </cell>
          <cell r="K581">
            <v>5.7999999999999996E-2</v>
          </cell>
          <cell r="M581">
            <v>1.8799999999999997E-2</v>
          </cell>
          <cell r="N581">
            <v>0.15259999999999999</v>
          </cell>
          <cell r="O581" t="str">
            <v>St. Charles</v>
          </cell>
          <cell r="P581" t="str">
            <v>suburban</v>
          </cell>
          <cell r="Q581" t="str">
            <v>St. Louis</v>
          </cell>
          <cell r="R581">
            <v>2908370</v>
          </cell>
        </row>
        <row r="582">
          <cell r="A582" t="str">
            <v>FT. ZUMWALT SOUTH HIGH</v>
          </cell>
          <cell r="B582" t="str">
            <v>092087</v>
          </cell>
          <cell r="C582" t="str">
            <v>FT. ZUMWALT R-II</v>
          </cell>
          <cell r="D582">
            <v>1384</v>
          </cell>
          <cell r="E582">
            <v>1321.7</v>
          </cell>
          <cell r="F582">
            <v>0.122</v>
          </cell>
          <cell r="G582">
            <v>0.77300000000000002</v>
          </cell>
          <cell r="H582">
            <v>7.400000000000001E-2</v>
          </cell>
          <cell r="I582">
            <v>0.05</v>
          </cell>
          <cell r="J582">
            <v>4.9132947976878616E-2</v>
          </cell>
          <cell r="K582">
            <v>0.05</v>
          </cell>
          <cell r="M582">
            <v>8.6999999999999994E-3</v>
          </cell>
          <cell r="N582">
            <v>0.12210000000000001</v>
          </cell>
          <cell r="O582" t="str">
            <v>St. Charles</v>
          </cell>
          <cell r="P582" t="str">
            <v>suburban</v>
          </cell>
          <cell r="Q582" t="str">
            <v>St. Louis</v>
          </cell>
          <cell r="R582">
            <v>2908370</v>
          </cell>
        </row>
        <row r="583">
          <cell r="A583" t="str">
            <v>FT. ZUMWALT EAST HIGH</v>
          </cell>
          <cell r="B583" t="str">
            <v>092087</v>
          </cell>
          <cell r="C583" t="str">
            <v>FT. ZUMWALT R-II</v>
          </cell>
          <cell r="D583">
            <v>1224</v>
          </cell>
          <cell r="E583">
            <v>1187.1199999999999</v>
          </cell>
          <cell r="F583">
            <v>0.20600000000000002</v>
          </cell>
          <cell r="G583">
            <v>0.7390000000000001</v>
          </cell>
          <cell r="H583">
            <v>8.5999999999999993E-2</v>
          </cell>
          <cell r="I583">
            <v>6.9000000000000006E-2</v>
          </cell>
          <cell r="J583">
            <v>2.2058823529411766E-2</v>
          </cell>
          <cell r="K583">
            <v>0.08</v>
          </cell>
          <cell r="M583">
            <v>2.6099999999999998E-2</v>
          </cell>
          <cell r="N583">
            <v>0.16579999999999998</v>
          </cell>
          <cell r="O583" t="str">
            <v>St. Charles</v>
          </cell>
          <cell r="P583" t="str">
            <v>suburban</v>
          </cell>
          <cell r="Q583" t="str">
            <v>St. Louis</v>
          </cell>
          <cell r="R583">
            <v>2908370</v>
          </cell>
        </row>
        <row r="584">
          <cell r="A584" t="str">
            <v>FT. ZUMWALT WEST HIGH</v>
          </cell>
          <cell r="B584" t="str">
            <v>092087</v>
          </cell>
          <cell r="C584" t="str">
            <v>FT. ZUMWALT R-II</v>
          </cell>
          <cell r="D584">
            <v>1831</v>
          </cell>
          <cell r="E584">
            <v>1726.79</v>
          </cell>
          <cell r="F584">
            <v>0.122</v>
          </cell>
          <cell r="G584">
            <v>0.76900000000000002</v>
          </cell>
          <cell r="H584">
            <v>0.06</v>
          </cell>
          <cell r="I584">
            <v>6.7000000000000004E-2</v>
          </cell>
          <cell r="J584">
            <v>4.6422719825232113E-2</v>
          </cell>
          <cell r="K584">
            <v>5.5999999999999994E-2</v>
          </cell>
          <cell r="M584">
            <v>2.46E-2</v>
          </cell>
          <cell r="N584">
            <v>0.1278</v>
          </cell>
          <cell r="O584" t="str">
            <v>St. Charles</v>
          </cell>
          <cell r="P584" t="str">
            <v>suburban</v>
          </cell>
          <cell r="Q584" t="str">
            <v>St. Louis</v>
          </cell>
          <cell r="R584">
            <v>2908370</v>
          </cell>
        </row>
        <row r="585">
          <cell r="A585" t="str">
            <v>FT. ZUMWALT NORTH MIDDLE</v>
          </cell>
          <cell r="B585" t="str">
            <v>092087</v>
          </cell>
          <cell r="C585" t="str">
            <v>FT. ZUMWALT R-II</v>
          </cell>
          <cell r="D585">
            <v>1070</v>
          </cell>
          <cell r="E585">
            <v>1069.83</v>
          </cell>
          <cell r="F585">
            <v>0.152</v>
          </cell>
          <cell r="G585">
            <v>0.79799999999999993</v>
          </cell>
          <cell r="H585">
            <v>7.0000000000000007E-2</v>
          </cell>
          <cell r="I585">
            <v>4.5999999999999999E-2</v>
          </cell>
          <cell r="J585">
            <v>1.6822429906542057E-2</v>
          </cell>
          <cell r="K585">
            <v>6.6000000000000003E-2</v>
          </cell>
          <cell r="M585">
            <v>1.6799999999999999E-2</v>
          </cell>
          <cell r="N585">
            <v>0.1477</v>
          </cell>
          <cell r="O585" t="str">
            <v>St. Charles</v>
          </cell>
          <cell r="P585" t="str">
            <v>suburban</v>
          </cell>
          <cell r="Q585" t="str">
            <v>St. Louis</v>
          </cell>
          <cell r="R585">
            <v>2908370</v>
          </cell>
        </row>
        <row r="586">
          <cell r="A586" t="str">
            <v>DR. BERNARD J. DUBRAY MIDDLE</v>
          </cell>
          <cell r="B586" t="str">
            <v>092087</v>
          </cell>
          <cell r="C586" t="str">
            <v>FT. ZUMWALT R-II</v>
          </cell>
          <cell r="D586">
            <v>824</v>
          </cell>
          <cell r="E586">
            <v>829.72</v>
          </cell>
          <cell r="F586">
            <v>0.20600000000000002</v>
          </cell>
          <cell r="G586">
            <v>0.75800000000000001</v>
          </cell>
          <cell r="H586">
            <v>8.1000000000000003E-2</v>
          </cell>
          <cell r="I586">
            <v>7.8E-2</v>
          </cell>
          <cell r="J586">
            <v>1.3349514563106795E-2</v>
          </cell>
          <cell r="K586">
            <v>6.7000000000000004E-2</v>
          </cell>
          <cell r="M586">
            <v>3.1600000000000003E-2</v>
          </cell>
          <cell r="N586">
            <v>0.1638</v>
          </cell>
          <cell r="O586" t="str">
            <v>St. Charles</v>
          </cell>
          <cell r="P586" t="str">
            <v>suburban</v>
          </cell>
          <cell r="Q586" t="str">
            <v>St. Louis</v>
          </cell>
          <cell r="R586">
            <v>2908370</v>
          </cell>
        </row>
        <row r="587">
          <cell r="A587" t="str">
            <v>FT. ZUMWALT SOUTH MIDDLE</v>
          </cell>
          <cell r="B587" t="str">
            <v>092087</v>
          </cell>
          <cell r="C587" t="str">
            <v>FT. ZUMWALT R-II</v>
          </cell>
          <cell r="D587">
            <v>872</v>
          </cell>
          <cell r="E587">
            <v>866.33</v>
          </cell>
          <cell r="F587">
            <v>0.151</v>
          </cell>
          <cell r="G587">
            <v>0.75800000000000001</v>
          </cell>
          <cell r="H587">
            <v>8.5000000000000006E-2</v>
          </cell>
          <cell r="I587">
            <v>5.4000000000000006E-2</v>
          </cell>
          <cell r="J587">
            <v>4.1284403669724773E-2</v>
          </cell>
          <cell r="K587">
            <v>6.2E-2</v>
          </cell>
          <cell r="M587">
            <v>1.15E-2</v>
          </cell>
          <cell r="N587">
            <v>0.13189999999999999</v>
          </cell>
          <cell r="O587" t="str">
            <v>St. Charles</v>
          </cell>
          <cell r="P587" t="str">
            <v>suburban</v>
          </cell>
          <cell r="Q587" t="str">
            <v>St. Louis</v>
          </cell>
          <cell r="R587">
            <v>2908370</v>
          </cell>
        </row>
        <row r="588">
          <cell r="A588" t="str">
            <v>FT. ZUWMALT WEST MIDDLE</v>
          </cell>
          <cell r="B588" t="str">
            <v>092087</v>
          </cell>
          <cell r="C588" t="str">
            <v>FT. ZUMWALT R-II</v>
          </cell>
          <cell r="D588">
            <v>1248</v>
          </cell>
          <cell r="E588">
            <v>1245.96</v>
          </cell>
          <cell r="F588">
            <v>0.156</v>
          </cell>
          <cell r="G588">
            <v>0.74</v>
          </cell>
          <cell r="H588">
            <v>5.7000000000000002E-2</v>
          </cell>
          <cell r="I588">
            <v>7.4999999999999997E-2</v>
          </cell>
          <cell r="J588">
            <v>5.9294871794871792E-2</v>
          </cell>
          <cell r="K588">
            <v>6.6000000000000003E-2</v>
          </cell>
          <cell r="M588">
            <v>3.61E-2</v>
          </cell>
          <cell r="N588">
            <v>0.14899999999999999</v>
          </cell>
          <cell r="O588" t="str">
            <v>St. Charles</v>
          </cell>
          <cell r="P588" t="str">
            <v>suburban</v>
          </cell>
          <cell r="Q588" t="str">
            <v>St. Louis</v>
          </cell>
          <cell r="R588">
            <v>2908370</v>
          </cell>
        </row>
        <row r="589">
          <cell r="A589" t="str">
            <v>FOREST PARK ELEM.</v>
          </cell>
          <cell r="B589" t="str">
            <v>092087</v>
          </cell>
          <cell r="C589" t="str">
            <v>FT. ZUMWALT R-II</v>
          </cell>
          <cell r="D589">
            <v>412</v>
          </cell>
          <cell r="E589">
            <v>412.47</v>
          </cell>
          <cell r="F589">
            <v>0.23399999999999999</v>
          </cell>
          <cell r="G589">
            <v>0.71099999999999997</v>
          </cell>
          <cell r="H589">
            <v>0.08</v>
          </cell>
          <cell r="I589">
            <v>0.11199999999999999</v>
          </cell>
          <cell r="J589">
            <v>1.6990291262135922E-2</v>
          </cell>
          <cell r="K589">
            <v>7.4999999999999997E-2</v>
          </cell>
          <cell r="L589">
            <v>5.0097087378642158E-3</v>
          </cell>
          <cell r="M589">
            <v>7.2800000000000004E-2</v>
          </cell>
          <cell r="N589">
            <v>0.16260000000000002</v>
          </cell>
          <cell r="O589" t="str">
            <v>St. Charles</v>
          </cell>
          <cell r="P589" t="str">
            <v>suburban</v>
          </cell>
          <cell r="Q589" t="str">
            <v>St. Louis</v>
          </cell>
          <cell r="R589">
            <v>2908370</v>
          </cell>
        </row>
        <row r="590">
          <cell r="A590" t="str">
            <v>LEWIS &amp; CLARK ELEM.</v>
          </cell>
          <cell r="B590" t="str">
            <v>092087</v>
          </cell>
          <cell r="C590" t="str">
            <v>FT. ZUMWALT R-II</v>
          </cell>
          <cell r="D590">
            <v>457</v>
          </cell>
          <cell r="E590">
            <v>449.28</v>
          </cell>
          <cell r="F590">
            <v>0.25800000000000001</v>
          </cell>
          <cell r="G590">
            <v>0.72599999999999998</v>
          </cell>
          <cell r="H590">
            <v>7.0000000000000007E-2</v>
          </cell>
          <cell r="I590">
            <v>0.10099999999999999</v>
          </cell>
          <cell r="J590">
            <v>1.9693654266958426E-2</v>
          </cell>
          <cell r="K590">
            <v>7.9000000000000001E-2</v>
          </cell>
          <cell r="M590">
            <v>4.1599999999999998E-2</v>
          </cell>
          <cell r="N590">
            <v>0.17069999999999999</v>
          </cell>
          <cell r="O590" t="str">
            <v>St. Charles</v>
          </cell>
          <cell r="P590" t="str">
            <v>suburban</v>
          </cell>
          <cell r="Q590" t="str">
            <v>St. Louis</v>
          </cell>
          <cell r="R590">
            <v>2908370</v>
          </cell>
        </row>
        <row r="591">
          <cell r="A591" t="str">
            <v>JOSEPH L. MUDD ELEM.</v>
          </cell>
          <cell r="B591" t="str">
            <v>092087</v>
          </cell>
          <cell r="C591" t="str">
            <v>FT. ZUMWALT R-II</v>
          </cell>
          <cell r="D591">
            <v>449</v>
          </cell>
          <cell r="E591">
            <v>445</v>
          </cell>
          <cell r="F591">
            <v>0.24</v>
          </cell>
          <cell r="G591">
            <v>0.70799999999999996</v>
          </cell>
          <cell r="H591">
            <v>7.0999999999999994E-2</v>
          </cell>
          <cell r="I591">
            <v>0.111</v>
          </cell>
          <cell r="J591">
            <v>2.8953229398663696E-2</v>
          </cell>
          <cell r="K591">
            <v>6.9000000000000006E-2</v>
          </cell>
          <cell r="L591">
            <v>1.204677060133641E-2</v>
          </cell>
          <cell r="M591">
            <v>0.1091</v>
          </cell>
          <cell r="N591">
            <v>0.14249999999999999</v>
          </cell>
          <cell r="O591" t="str">
            <v>St. Charles</v>
          </cell>
          <cell r="P591" t="str">
            <v>suburban</v>
          </cell>
          <cell r="Q591" t="str">
            <v>St. Louis</v>
          </cell>
          <cell r="R591">
            <v>2908370</v>
          </cell>
        </row>
        <row r="592">
          <cell r="A592" t="str">
            <v>MOUNT HOPE ELEM.</v>
          </cell>
          <cell r="B592" t="str">
            <v>092087</v>
          </cell>
          <cell r="C592" t="str">
            <v>FT. ZUMWALT R-II</v>
          </cell>
          <cell r="D592">
            <v>450</v>
          </cell>
          <cell r="E592">
            <v>453</v>
          </cell>
          <cell r="F592">
            <v>0.13900000000000001</v>
          </cell>
          <cell r="G592">
            <v>0.83099999999999996</v>
          </cell>
          <cell r="H592">
            <v>7.2999999999999995E-2</v>
          </cell>
          <cell r="I592">
            <v>3.1E-2</v>
          </cell>
          <cell r="J592">
            <v>0.02</v>
          </cell>
          <cell r="K592">
            <v>4.4000000000000004E-2</v>
          </cell>
          <cell r="M592">
            <v>3.1099999999999999E-2</v>
          </cell>
          <cell r="N592">
            <v>0.1222</v>
          </cell>
          <cell r="O592" t="str">
            <v>St. Charles</v>
          </cell>
          <cell r="P592" t="str">
            <v>suburban</v>
          </cell>
          <cell r="Q592" t="str">
            <v>St. Louis</v>
          </cell>
          <cell r="R592">
            <v>2908370</v>
          </cell>
        </row>
        <row r="593">
          <cell r="A593" t="str">
            <v>ST. PETERS ELEM.</v>
          </cell>
          <cell r="B593" t="str">
            <v>092087</v>
          </cell>
          <cell r="C593" t="str">
            <v>FT. ZUMWALT R-II</v>
          </cell>
          <cell r="D593">
            <v>392</v>
          </cell>
          <cell r="E593">
            <v>398</v>
          </cell>
          <cell r="F593">
            <v>0.251</v>
          </cell>
          <cell r="G593">
            <v>0.77300000000000002</v>
          </cell>
          <cell r="H593">
            <v>5.0999999999999997E-2</v>
          </cell>
          <cell r="I593">
            <v>6.9000000000000006E-2</v>
          </cell>
          <cell r="J593">
            <v>2.0408163265306121E-2</v>
          </cell>
          <cell r="K593">
            <v>8.6999999999999994E-2</v>
          </cell>
          <cell r="M593">
            <v>7.400000000000001E-2</v>
          </cell>
          <cell r="N593">
            <v>0.1454</v>
          </cell>
          <cell r="O593" t="str">
            <v>St. Charles</v>
          </cell>
          <cell r="P593" t="str">
            <v>suburban</v>
          </cell>
          <cell r="Q593" t="str">
            <v>St. Louis</v>
          </cell>
          <cell r="R593">
            <v>2908370</v>
          </cell>
        </row>
        <row r="594">
          <cell r="A594" t="str">
            <v>PROGRESS SOUTH ELEM.</v>
          </cell>
          <cell r="B594" t="str">
            <v>092087</v>
          </cell>
          <cell r="C594" t="str">
            <v>FT. ZUMWALT R-II</v>
          </cell>
          <cell r="D594">
            <v>680</v>
          </cell>
          <cell r="E594">
            <v>684</v>
          </cell>
          <cell r="F594">
            <v>0.13500000000000001</v>
          </cell>
          <cell r="G594">
            <v>0.79</v>
          </cell>
          <cell r="H594">
            <v>9.6000000000000002E-2</v>
          </cell>
          <cell r="I594">
            <v>3.2000000000000001E-2</v>
          </cell>
          <cell r="J594">
            <v>3.8235294117647062E-2</v>
          </cell>
          <cell r="K594">
            <v>4.0999999999999995E-2</v>
          </cell>
          <cell r="M594">
            <v>4.41E-2</v>
          </cell>
          <cell r="N594">
            <v>0.1368</v>
          </cell>
          <cell r="O594" t="str">
            <v>St. Charles</v>
          </cell>
          <cell r="P594" t="str">
            <v>suburban</v>
          </cell>
          <cell r="Q594" t="str">
            <v>St. Louis</v>
          </cell>
          <cell r="R594">
            <v>2908370</v>
          </cell>
        </row>
        <row r="595">
          <cell r="A595" t="str">
            <v>HAWTHORN ELEM.</v>
          </cell>
          <cell r="B595" t="str">
            <v>092087</v>
          </cell>
          <cell r="C595" t="str">
            <v>FT. ZUMWALT R-II</v>
          </cell>
          <cell r="D595">
            <v>449</v>
          </cell>
          <cell r="E595">
            <v>444.64</v>
          </cell>
          <cell r="F595">
            <v>0.2</v>
          </cell>
          <cell r="G595">
            <v>0.72599999999999998</v>
          </cell>
          <cell r="H595">
            <v>0.11800000000000001</v>
          </cell>
          <cell r="I595">
            <v>5.7999999999999996E-2</v>
          </cell>
          <cell r="J595">
            <v>3.1180400890868598E-2</v>
          </cell>
          <cell r="K595">
            <v>6.7000000000000004E-2</v>
          </cell>
          <cell r="M595">
            <v>6.0100000000000001E-2</v>
          </cell>
          <cell r="N595">
            <v>0.14249999999999999</v>
          </cell>
          <cell r="O595" t="str">
            <v>St. Charles</v>
          </cell>
          <cell r="P595" t="str">
            <v>suburban</v>
          </cell>
          <cell r="Q595" t="str">
            <v>St. Louis</v>
          </cell>
          <cell r="R595">
            <v>2908370</v>
          </cell>
        </row>
        <row r="596">
          <cell r="A596" t="str">
            <v>DARDENNE ELEM.</v>
          </cell>
          <cell r="B596" t="str">
            <v>092087</v>
          </cell>
          <cell r="C596" t="str">
            <v>FT. ZUMWALT R-II</v>
          </cell>
          <cell r="D596">
            <v>426</v>
          </cell>
          <cell r="E596">
            <v>422</v>
          </cell>
          <cell r="F596">
            <v>0.35100000000000003</v>
          </cell>
          <cell r="G596">
            <v>0.64300000000000002</v>
          </cell>
          <cell r="H596">
            <v>4.2000000000000003E-2</v>
          </cell>
          <cell r="I596">
            <v>0.20199999999999999</v>
          </cell>
          <cell r="J596">
            <v>1.8779342723004695E-2</v>
          </cell>
          <cell r="K596">
            <v>8.5000000000000006E-2</v>
          </cell>
          <cell r="L596">
            <v>9.220657276995281E-3</v>
          </cell>
          <cell r="M596">
            <v>0.1479</v>
          </cell>
          <cell r="N596">
            <v>0.16670000000000001</v>
          </cell>
          <cell r="O596" t="str">
            <v>St. Charles</v>
          </cell>
          <cell r="P596" t="str">
            <v>suburban</v>
          </cell>
          <cell r="Q596" t="str">
            <v>St. Louis</v>
          </cell>
          <cell r="R596">
            <v>2908370</v>
          </cell>
        </row>
        <row r="597">
          <cell r="A597" t="str">
            <v>TWIN CHIMNEYS ELEM.</v>
          </cell>
          <cell r="B597" t="str">
            <v>092087</v>
          </cell>
          <cell r="C597" t="str">
            <v>FT. ZUMWALT R-II</v>
          </cell>
          <cell r="D597">
            <v>523</v>
          </cell>
          <cell r="E597">
            <v>535.08000000000004</v>
          </cell>
          <cell r="F597">
            <v>5.2000000000000005E-2</v>
          </cell>
          <cell r="G597">
            <v>0.69</v>
          </cell>
          <cell r="H597">
            <v>4.8000000000000001E-2</v>
          </cell>
          <cell r="I597">
            <v>2.1000000000000001E-2</v>
          </cell>
          <cell r="J597">
            <v>0.13957934990439771</v>
          </cell>
          <cell r="K597">
            <v>0.10099999999999999</v>
          </cell>
          <cell r="M597">
            <v>5.3499999999999999E-2</v>
          </cell>
          <cell r="N597">
            <v>0.1759</v>
          </cell>
          <cell r="O597" t="str">
            <v>St. Charles</v>
          </cell>
          <cell r="P597" t="str">
            <v>suburban</v>
          </cell>
          <cell r="Q597" t="str">
            <v>St. Louis</v>
          </cell>
          <cell r="R597">
            <v>2908370</v>
          </cell>
        </row>
        <row r="598">
          <cell r="A598" t="str">
            <v>ROCK CREEK ELEM.</v>
          </cell>
          <cell r="B598" t="str">
            <v>092087</v>
          </cell>
          <cell r="C598" t="str">
            <v>FT. ZUMWALT R-II</v>
          </cell>
          <cell r="D598">
            <v>388</v>
          </cell>
          <cell r="E598">
            <v>399.08</v>
          </cell>
          <cell r="F598">
            <v>0.21299999999999999</v>
          </cell>
          <cell r="G598">
            <v>0.70599999999999996</v>
          </cell>
          <cell r="H598">
            <v>7.4999999999999997E-2</v>
          </cell>
          <cell r="I598">
            <v>0.08</v>
          </cell>
          <cell r="J598">
            <v>6.1855670103092786E-2</v>
          </cell>
          <cell r="K598">
            <v>7.6999999999999999E-2</v>
          </cell>
          <cell r="M598">
            <v>9.0200000000000002E-2</v>
          </cell>
          <cell r="N598">
            <v>0.17269999999999999</v>
          </cell>
          <cell r="O598" t="str">
            <v>St. Charles</v>
          </cell>
          <cell r="P598" t="str">
            <v>suburban</v>
          </cell>
          <cell r="Q598" t="str">
            <v>St. Louis</v>
          </cell>
          <cell r="R598">
            <v>2908370</v>
          </cell>
        </row>
        <row r="599">
          <cell r="A599" t="str">
            <v>MID RIVERS ELEM.</v>
          </cell>
          <cell r="B599" t="str">
            <v>092087</v>
          </cell>
          <cell r="C599" t="str">
            <v>FT. ZUMWALT R-II</v>
          </cell>
          <cell r="D599">
            <v>487</v>
          </cell>
          <cell r="E599">
            <v>488.73</v>
          </cell>
          <cell r="F599">
            <v>0.10199999999999999</v>
          </cell>
          <cell r="G599">
            <v>0.79900000000000004</v>
          </cell>
          <cell r="H599">
            <v>5.2999999999999999E-2</v>
          </cell>
          <cell r="I599">
            <v>4.7E-2</v>
          </cell>
          <cell r="J599">
            <v>3.4907597535934289E-2</v>
          </cell>
          <cell r="K599">
            <v>6.4000000000000001E-2</v>
          </cell>
          <cell r="M599">
            <v>5.1299999999999998E-2</v>
          </cell>
          <cell r="N599">
            <v>0.14369999999999999</v>
          </cell>
          <cell r="O599" t="str">
            <v>St. Charles</v>
          </cell>
          <cell r="P599" t="str">
            <v>suburban</v>
          </cell>
          <cell r="Q599" t="str">
            <v>St. Louis</v>
          </cell>
          <cell r="R599">
            <v>2908370</v>
          </cell>
        </row>
        <row r="600">
          <cell r="A600" t="str">
            <v>PHEASANT POINT ELEM.</v>
          </cell>
          <cell r="B600" t="str">
            <v>092087</v>
          </cell>
          <cell r="C600" t="str">
            <v>FT. ZUMWALT R-II</v>
          </cell>
          <cell r="D600">
            <v>438</v>
          </cell>
          <cell r="E600">
            <v>445.43</v>
          </cell>
          <cell r="F600">
            <v>0.10400000000000001</v>
          </cell>
          <cell r="G600">
            <v>0.71</v>
          </cell>
          <cell r="H600">
            <v>4.5999999999999999E-2</v>
          </cell>
          <cell r="I600">
            <v>2.5000000000000001E-2</v>
          </cell>
          <cell r="J600">
            <v>0.18036529680365296</v>
          </cell>
          <cell r="K600">
            <v>3.9E-2</v>
          </cell>
          <cell r="M600">
            <v>0.13239999999999999</v>
          </cell>
          <cell r="N600">
            <v>0.13470000000000001</v>
          </cell>
          <cell r="O600" t="str">
            <v>St. Charles</v>
          </cell>
          <cell r="P600" t="str">
            <v>suburban</v>
          </cell>
          <cell r="Q600" t="str">
            <v>St. Louis</v>
          </cell>
          <cell r="R600">
            <v>2908370</v>
          </cell>
        </row>
        <row r="601">
          <cell r="A601" t="str">
            <v>WESTHOFF ELEM.</v>
          </cell>
          <cell r="B601" t="str">
            <v>092087</v>
          </cell>
          <cell r="C601" t="str">
            <v>FT. ZUMWALT R-II</v>
          </cell>
          <cell r="D601">
            <v>526</v>
          </cell>
          <cell r="E601">
            <v>530</v>
          </cell>
          <cell r="F601">
            <v>0.18100000000000002</v>
          </cell>
          <cell r="G601">
            <v>0.82299999999999995</v>
          </cell>
          <cell r="H601">
            <v>6.7000000000000004E-2</v>
          </cell>
          <cell r="I601">
            <v>2.7000000000000003E-2</v>
          </cell>
          <cell r="J601">
            <v>1.1406844106463879E-2</v>
          </cell>
          <cell r="K601">
            <v>7.2000000000000008E-2</v>
          </cell>
          <cell r="M601">
            <v>2.2799999999999997E-2</v>
          </cell>
          <cell r="N601">
            <v>0.19010000000000002</v>
          </cell>
          <cell r="O601" t="str">
            <v>St. Charles</v>
          </cell>
          <cell r="P601" t="str">
            <v>suburban</v>
          </cell>
          <cell r="Q601" t="str">
            <v>St. Louis</v>
          </cell>
          <cell r="R601">
            <v>2908370</v>
          </cell>
        </row>
        <row r="602">
          <cell r="A602" t="str">
            <v>EMGE ELEM.</v>
          </cell>
          <cell r="B602" t="str">
            <v>092087</v>
          </cell>
          <cell r="C602" t="str">
            <v>FT. ZUMWALT R-II</v>
          </cell>
          <cell r="D602">
            <v>361</v>
          </cell>
          <cell r="E602">
            <v>360</v>
          </cell>
          <cell r="F602">
            <v>6.4000000000000001E-2</v>
          </cell>
          <cell r="G602">
            <v>0.76200000000000001</v>
          </cell>
          <cell r="H602">
            <v>5.5E-2</v>
          </cell>
          <cell r="I602">
            <v>4.4000000000000004E-2</v>
          </cell>
          <cell r="J602">
            <v>6.6481994459833799E-2</v>
          </cell>
          <cell r="K602">
            <v>6.4000000000000001E-2</v>
          </cell>
          <cell r="L602">
            <v>8.5180055401660182E-3</v>
          </cell>
          <cell r="M602">
            <v>6.3700000000000007E-2</v>
          </cell>
          <cell r="N602">
            <v>0.12470000000000001</v>
          </cell>
          <cell r="O602" t="str">
            <v>St. Charles</v>
          </cell>
          <cell r="P602" t="str">
            <v>suburban</v>
          </cell>
          <cell r="Q602" t="str">
            <v>St. Louis</v>
          </cell>
          <cell r="R602">
            <v>2908370</v>
          </cell>
        </row>
        <row r="603">
          <cell r="A603" t="str">
            <v>OSTMANN ELEM.</v>
          </cell>
          <cell r="B603" t="str">
            <v>092087</v>
          </cell>
          <cell r="C603" t="str">
            <v>FT. ZUMWALT R-II</v>
          </cell>
          <cell r="D603">
            <v>363</v>
          </cell>
          <cell r="E603">
            <v>356.2</v>
          </cell>
          <cell r="F603">
            <v>4.8000000000000001E-2</v>
          </cell>
          <cell r="G603">
            <v>0.83200000000000007</v>
          </cell>
          <cell r="H603">
            <v>3.6000000000000004E-2</v>
          </cell>
          <cell r="I603">
            <v>3.6000000000000004E-2</v>
          </cell>
          <cell r="J603">
            <v>5.2341597796143252E-2</v>
          </cell>
          <cell r="K603">
            <v>4.0999999999999995E-2</v>
          </cell>
          <cell r="M603">
            <v>3.8599999999999995E-2</v>
          </cell>
          <cell r="N603">
            <v>0.4738</v>
          </cell>
          <cell r="O603" t="str">
            <v>St. Charles</v>
          </cell>
          <cell r="P603" t="str">
            <v>suburban</v>
          </cell>
          <cell r="Q603" t="str">
            <v>St. Louis</v>
          </cell>
          <cell r="R603">
            <v>2908370</v>
          </cell>
        </row>
        <row r="604">
          <cell r="A604" t="str">
            <v>FLINT HILL ELEMENTARY</v>
          </cell>
          <cell r="B604" t="str">
            <v>092087</v>
          </cell>
          <cell r="C604" t="str">
            <v>FT. ZUMWALT R-II</v>
          </cell>
          <cell r="D604">
            <v>319</v>
          </cell>
          <cell r="E604">
            <v>320</v>
          </cell>
          <cell r="F604">
            <v>0.106</v>
          </cell>
          <cell r="G604">
            <v>0.81499999999999995</v>
          </cell>
          <cell r="H604">
            <v>6.6000000000000003E-2</v>
          </cell>
          <cell r="I604">
            <v>3.4000000000000002E-2</v>
          </cell>
          <cell r="J604">
            <v>1.8808777429467086E-2</v>
          </cell>
          <cell r="K604">
            <v>6.3E-2</v>
          </cell>
          <cell r="M604">
            <v>3.1300000000000001E-2</v>
          </cell>
          <cell r="N604">
            <v>0.14419999999999999</v>
          </cell>
          <cell r="O604" t="str">
            <v>St. Charles</v>
          </cell>
          <cell r="P604" t="str">
            <v>suburban</v>
          </cell>
          <cell r="Q604" t="str">
            <v>St. Louis</v>
          </cell>
          <cell r="R604">
            <v>2908370</v>
          </cell>
        </row>
        <row r="605">
          <cell r="A605" t="str">
            <v>EARLY CHILDHOOD CENTER</v>
          </cell>
          <cell r="B605" t="str">
            <v>092087</v>
          </cell>
          <cell r="C605" t="str">
            <v>FT. ZUMWALT R-II</v>
          </cell>
          <cell r="D605" t="str">
            <v>*</v>
          </cell>
          <cell r="E605" t="str">
            <v>*</v>
          </cell>
          <cell r="F605" t="str">
            <v>*</v>
          </cell>
          <cell r="G605" t="str">
            <v>*</v>
          </cell>
          <cell r="H605" t="str">
            <v>*</v>
          </cell>
          <cell r="I605" t="str">
            <v>*</v>
          </cell>
          <cell r="J605" t="str">
            <v>*</v>
          </cell>
          <cell r="K605" t="str">
            <v>*</v>
          </cell>
          <cell r="L605" t="str">
            <v>*</v>
          </cell>
          <cell r="M605" t="str">
            <v>*</v>
          </cell>
          <cell r="N605" t="str">
            <v>*</v>
          </cell>
          <cell r="O605" t="str">
            <v>St. Charles</v>
          </cell>
          <cell r="P605" t="str">
            <v>suburban</v>
          </cell>
          <cell r="Q605" t="str">
            <v>St. Louis</v>
          </cell>
          <cell r="R605">
            <v>2908370</v>
          </cell>
        </row>
        <row r="606">
          <cell r="A606" t="str">
            <v>FULTON SR. HIGH</v>
          </cell>
          <cell r="B606" t="str">
            <v>014129</v>
          </cell>
          <cell r="C606" t="str">
            <v>FULTON 58</v>
          </cell>
          <cell r="D606">
            <v>673</v>
          </cell>
          <cell r="E606">
            <v>614.27</v>
          </cell>
          <cell r="F606">
            <v>0.28499999999999998</v>
          </cell>
          <cell r="G606">
            <v>0.79799999999999993</v>
          </cell>
          <cell r="H606">
            <v>8.5000000000000006E-2</v>
          </cell>
          <cell r="I606">
            <v>3.6000000000000004E-2</v>
          </cell>
          <cell r="J606">
            <v>1.0401188707280832E-2</v>
          </cell>
          <cell r="K606">
            <v>6.5000000000000002E-2</v>
          </cell>
          <cell r="L606">
            <v>5.5988112927193301E-3</v>
          </cell>
          <cell r="M606">
            <v>7.4000000000000003E-3</v>
          </cell>
          <cell r="N606">
            <v>0.107</v>
          </cell>
          <cell r="O606" t="str">
            <v>Callaway</v>
          </cell>
          <cell r="P606" t="str">
            <v>rural</v>
          </cell>
          <cell r="Q606" t="str">
            <v>Central</v>
          </cell>
          <cell r="R606">
            <v>2912550</v>
          </cell>
        </row>
        <row r="607">
          <cell r="A607" t="str">
            <v>FULTON MIDDLE</v>
          </cell>
          <cell r="B607" t="str">
            <v>014129</v>
          </cell>
          <cell r="C607" t="str">
            <v>FULTON 58</v>
          </cell>
          <cell r="D607">
            <v>531</v>
          </cell>
          <cell r="E607">
            <v>532.53</v>
          </cell>
          <cell r="F607">
            <v>0.35100000000000003</v>
          </cell>
          <cell r="G607">
            <v>0.77</v>
          </cell>
          <cell r="H607">
            <v>7.2999999999999995E-2</v>
          </cell>
          <cell r="I607">
            <v>4.0999999999999995E-2</v>
          </cell>
          <cell r="J607" t="str">
            <v>*</v>
          </cell>
          <cell r="K607">
            <v>0.10199999999999999</v>
          </cell>
          <cell r="L607" t="str">
            <v>*</v>
          </cell>
          <cell r="M607" t="str">
            <v>*</v>
          </cell>
          <cell r="N607">
            <v>0.1469</v>
          </cell>
          <cell r="O607" t="str">
            <v>Callaway</v>
          </cell>
          <cell r="P607" t="str">
            <v>rural</v>
          </cell>
          <cell r="Q607" t="str">
            <v>Central</v>
          </cell>
          <cell r="R607">
            <v>2912550</v>
          </cell>
        </row>
        <row r="608">
          <cell r="A608" t="str">
            <v>BARTLEY ELEM.</v>
          </cell>
          <cell r="B608" t="str">
            <v>014129</v>
          </cell>
          <cell r="C608" t="str">
            <v>FULTON 58</v>
          </cell>
          <cell r="D608">
            <v>234</v>
          </cell>
          <cell r="E608">
            <v>235.97</v>
          </cell>
          <cell r="F608">
            <v>0.29199999999999998</v>
          </cell>
          <cell r="G608">
            <v>0.82499999999999996</v>
          </cell>
          <cell r="H608">
            <v>4.2999999999999997E-2</v>
          </cell>
          <cell r="I608">
            <v>3.7999999999999999E-2</v>
          </cell>
          <cell r="J608" t="str">
            <v>*</v>
          </cell>
          <cell r="K608">
            <v>9.4E-2</v>
          </cell>
          <cell r="L608" t="str">
            <v>*</v>
          </cell>
          <cell r="M608" t="str">
            <v>*</v>
          </cell>
          <cell r="N608">
            <v>0.1709</v>
          </cell>
          <cell r="O608" t="str">
            <v>Callaway</v>
          </cell>
          <cell r="P608" t="str">
            <v>rural</v>
          </cell>
          <cell r="Q608" t="str">
            <v>Central</v>
          </cell>
          <cell r="R608">
            <v>2912550</v>
          </cell>
        </row>
        <row r="609">
          <cell r="A609" t="str">
            <v>BUSH ELEM.</v>
          </cell>
          <cell r="B609" t="str">
            <v>014129</v>
          </cell>
          <cell r="C609" t="str">
            <v>FULTON 58</v>
          </cell>
          <cell r="D609">
            <v>360</v>
          </cell>
          <cell r="E609">
            <v>360.44</v>
          </cell>
          <cell r="F609">
            <v>0.41700000000000004</v>
          </cell>
          <cell r="G609">
            <v>0.72199999999999998</v>
          </cell>
          <cell r="H609">
            <v>8.900000000000001E-2</v>
          </cell>
          <cell r="I609">
            <v>4.4000000000000004E-2</v>
          </cell>
          <cell r="J609" t="str">
            <v>*</v>
          </cell>
          <cell r="K609">
            <v>0.125</v>
          </cell>
          <cell r="L609" t="str">
            <v>*</v>
          </cell>
          <cell r="M609" t="str">
            <v>*</v>
          </cell>
          <cell r="N609">
            <v>0.18059999999999998</v>
          </cell>
          <cell r="O609" t="str">
            <v>Callaway</v>
          </cell>
          <cell r="P609" t="str">
            <v>rural</v>
          </cell>
          <cell r="Q609" t="str">
            <v>Central</v>
          </cell>
          <cell r="R609">
            <v>2912550</v>
          </cell>
        </row>
        <row r="610">
          <cell r="A610" t="str">
            <v>MCINTIRE ELEM.</v>
          </cell>
          <cell r="B610" t="str">
            <v>014129</v>
          </cell>
          <cell r="C610" t="str">
            <v>FULTON 58</v>
          </cell>
          <cell r="D610">
            <v>359</v>
          </cell>
          <cell r="E610">
            <v>363.71</v>
          </cell>
          <cell r="F610">
            <v>0.51300000000000001</v>
          </cell>
          <cell r="G610">
            <v>0.69900000000000007</v>
          </cell>
          <cell r="H610">
            <v>9.1999999999999998E-2</v>
          </cell>
          <cell r="I610">
            <v>1.7000000000000001E-2</v>
          </cell>
          <cell r="J610" t="str">
            <v>*</v>
          </cell>
          <cell r="K610">
            <v>0.187</v>
          </cell>
          <cell r="L610" t="str">
            <v>*</v>
          </cell>
          <cell r="M610" t="str">
            <v>*</v>
          </cell>
          <cell r="N610">
            <v>0.1699</v>
          </cell>
          <cell r="O610" t="str">
            <v>Callaway</v>
          </cell>
          <cell r="P610" t="str">
            <v>rural</v>
          </cell>
          <cell r="Q610" t="str">
            <v>Central</v>
          </cell>
          <cell r="R610">
            <v>2912550</v>
          </cell>
        </row>
        <row r="611">
          <cell r="A611" t="str">
            <v>FULTON EARLY CHILDHOOD CNTR</v>
          </cell>
          <cell r="B611" t="str">
            <v>014129</v>
          </cell>
          <cell r="C611" t="str">
            <v>FULTON 58</v>
          </cell>
          <cell r="D611" t="str">
            <v>*</v>
          </cell>
          <cell r="E611" t="str">
            <v>*</v>
          </cell>
          <cell r="F611" t="str">
            <v>*</v>
          </cell>
          <cell r="G611" t="str">
            <v>*</v>
          </cell>
          <cell r="H611" t="str">
            <v>*</v>
          </cell>
          <cell r="I611" t="str">
            <v>*</v>
          </cell>
          <cell r="J611" t="str">
            <v>*</v>
          </cell>
          <cell r="K611" t="str">
            <v>*</v>
          </cell>
          <cell r="L611" t="str">
            <v>*</v>
          </cell>
          <cell r="M611" t="str">
            <v>*</v>
          </cell>
          <cell r="N611" t="str">
            <v>*</v>
          </cell>
          <cell r="O611" t="str">
            <v>Callaway</v>
          </cell>
          <cell r="P611" t="str">
            <v>rural</v>
          </cell>
          <cell r="Q611" t="str">
            <v>Central</v>
          </cell>
          <cell r="R611">
            <v>2912550</v>
          </cell>
        </row>
        <row r="612">
          <cell r="A612" t="str">
            <v>GAINESVILLE HIGH</v>
          </cell>
          <cell r="B612" t="str">
            <v>077102</v>
          </cell>
          <cell r="C612" t="str">
            <v>GAINESVILLE R-V</v>
          </cell>
          <cell r="D612">
            <v>287</v>
          </cell>
          <cell r="E612">
            <v>284</v>
          </cell>
          <cell r="F612">
            <v>0.63700000000000001</v>
          </cell>
          <cell r="G612">
            <v>0.98299999999999998</v>
          </cell>
          <cell r="H612" t="str">
            <v>*</v>
          </cell>
          <cell r="I612" t="str">
            <v>*</v>
          </cell>
          <cell r="J612" t="str">
            <v>*</v>
          </cell>
          <cell r="K612" t="str">
            <v>*</v>
          </cell>
          <cell r="L612" t="str">
            <v>*</v>
          </cell>
          <cell r="M612" t="str">
            <v>*</v>
          </cell>
          <cell r="N612">
            <v>0.10099999999999999</v>
          </cell>
          <cell r="O612" t="str">
            <v>Ozark</v>
          </cell>
          <cell r="P612" t="str">
            <v>rural</v>
          </cell>
          <cell r="Q612" t="str">
            <v>Southwest</v>
          </cell>
          <cell r="R612">
            <v>2912600</v>
          </cell>
        </row>
        <row r="613">
          <cell r="A613" t="str">
            <v>GAINESVILLE ELEM.</v>
          </cell>
          <cell r="B613" t="str">
            <v>077102</v>
          </cell>
          <cell r="C613" t="str">
            <v>GAINESVILLE R-V</v>
          </cell>
          <cell r="D613">
            <v>296</v>
          </cell>
          <cell r="E613">
            <v>290</v>
          </cell>
          <cell r="F613">
            <v>0.72799999999999998</v>
          </cell>
          <cell r="G613">
            <v>0.98599999999999999</v>
          </cell>
          <cell r="H613" t="str">
            <v>*</v>
          </cell>
          <cell r="I613" t="str">
            <v>*</v>
          </cell>
          <cell r="J613" t="str">
            <v>*</v>
          </cell>
          <cell r="K613" t="str">
            <v>*</v>
          </cell>
          <cell r="L613" t="str">
            <v>*</v>
          </cell>
          <cell r="M613" t="str">
            <v>*</v>
          </cell>
          <cell r="N613">
            <v>0.15539999999999998</v>
          </cell>
          <cell r="O613" t="str">
            <v>Ozark</v>
          </cell>
          <cell r="P613" t="str">
            <v>rural</v>
          </cell>
          <cell r="Q613" t="str">
            <v>Southwest</v>
          </cell>
          <cell r="R613">
            <v>2912600</v>
          </cell>
        </row>
        <row r="614">
          <cell r="A614" t="str">
            <v>GAINESVILLE PRESCHOOL</v>
          </cell>
          <cell r="B614" t="str">
            <v>077102</v>
          </cell>
          <cell r="C614" t="str">
            <v>GAINESVILLE R-V</v>
          </cell>
          <cell r="D614" t="str">
            <v>*</v>
          </cell>
          <cell r="E614" t="str">
            <v>*</v>
          </cell>
          <cell r="F614" t="str">
            <v>*</v>
          </cell>
          <cell r="G614" t="str">
            <v>*</v>
          </cell>
          <cell r="H614" t="str">
            <v>*</v>
          </cell>
          <cell r="I614" t="str">
            <v>*</v>
          </cell>
          <cell r="J614" t="str">
            <v>*</v>
          </cell>
          <cell r="K614" t="str">
            <v>*</v>
          </cell>
          <cell r="L614" t="str">
            <v>*</v>
          </cell>
          <cell r="M614" t="str">
            <v>*</v>
          </cell>
          <cell r="N614" t="str">
            <v>*</v>
          </cell>
          <cell r="O614" t="str">
            <v>Ozark</v>
          </cell>
          <cell r="P614" t="str">
            <v>rural</v>
          </cell>
          <cell r="Q614" t="str">
            <v>Southwest</v>
          </cell>
          <cell r="R614">
            <v>2912600</v>
          </cell>
        </row>
        <row r="615">
          <cell r="A615" t="str">
            <v>GALENA HIGH</v>
          </cell>
          <cell r="B615" t="str">
            <v>104042</v>
          </cell>
          <cell r="C615" t="str">
            <v>GALENA R-II</v>
          </cell>
          <cell r="D615">
            <v>228</v>
          </cell>
          <cell r="E615">
            <v>220</v>
          </cell>
          <cell r="F615">
            <v>0.29100000000000004</v>
          </cell>
          <cell r="G615">
            <v>0.90799999999999992</v>
          </cell>
          <cell r="H615" t="str">
            <v>*</v>
          </cell>
          <cell r="I615">
            <v>3.1E-2</v>
          </cell>
          <cell r="J615" t="str">
            <v>*</v>
          </cell>
          <cell r="K615">
            <v>5.2999999999999999E-2</v>
          </cell>
          <cell r="L615" t="str">
            <v>*</v>
          </cell>
          <cell r="M615" t="str">
            <v>*</v>
          </cell>
          <cell r="N615">
            <v>0.18859999999999999</v>
          </cell>
          <cell r="O615" t="str">
            <v>Stone</v>
          </cell>
          <cell r="P615" t="str">
            <v>rural</v>
          </cell>
          <cell r="Q615" t="str">
            <v>Southwest</v>
          </cell>
          <cell r="R615">
            <v>2912630</v>
          </cell>
        </row>
        <row r="616">
          <cell r="A616" t="str">
            <v>GALENA-ABESVILLE ELEM.</v>
          </cell>
          <cell r="B616" t="str">
            <v>104042</v>
          </cell>
          <cell r="C616" t="str">
            <v>GALENA R-II</v>
          </cell>
          <cell r="D616">
            <v>188</v>
          </cell>
          <cell r="E616">
            <v>180.5</v>
          </cell>
          <cell r="F616">
            <v>0.44299999999999995</v>
          </cell>
          <cell r="G616">
            <v>0.93599999999999994</v>
          </cell>
          <cell r="H616" t="str">
            <v>*</v>
          </cell>
          <cell r="I616">
            <v>3.7000000000000005E-2</v>
          </cell>
          <cell r="J616" t="str">
            <v>*</v>
          </cell>
          <cell r="K616" t="str">
            <v>*</v>
          </cell>
          <cell r="L616" t="str">
            <v>*</v>
          </cell>
          <cell r="M616" t="str">
            <v>*</v>
          </cell>
          <cell r="N616">
            <v>0.15960000000000002</v>
          </cell>
          <cell r="O616" t="str">
            <v>Stone</v>
          </cell>
          <cell r="P616" t="str">
            <v>rural</v>
          </cell>
          <cell r="Q616" t="str">
            <v>Southwest</v>
          </cell>
          <cell r="R616">
            <v>2912630</v>
          </cell>
        </row>
        <row r="617">
          <cell r="A617" t="str">
            <v>GALLATIN HIGH</v>
          </cell>
          <cell r="B617" t="str">
            <v>031121</v>
          </cell>
          <cell r="C617" t="str">
            <v>GALLATIN R-V</v>
          </cell>
          <cell r="D617">
            <v>164</v>
          </cell>
          <cell r="E617">
            <v>166</v>
          </cell>
          <cell r="F617">
            <v>0.22899999999999998</v>
          </cell>
          <cell r="G617">
            <v>0.95099999999999996</v>
          </cell>
          <cell r="H617" t="str">
            <v>*</v>
          </cell>
          <cell r="I617" t="str">
            <v>*</v>
          </cell>
          <cell r="J617" t="str">
            <v>*</v>
          </cell>
          <cell r="K617" t="str">
            <v>*</v>
          </cell>
          <cell r="L617" t="str">
            <v>*</v>
          </cell>
          <cell r="M617" t="str">
            <v>*</v>
          </cell>
          <cell r="N617">
            <v>0.17679999999999998</v>
          </cell>
          <cell r="O617" t="str">
            <v>Daviess</v>
          </cell>
          <cell r="P617" t="str">
            <v>rural</v>
          </cell>
          <cell r="Q617" t="str">
            <v>Northwest</v>
          </cell>
          <cell r="R617">
            <v>2912660</v>
          </cell>
        </row>
        <row r="618">
          <cell r="A618" t="str">
            <v>GALLATIN MIDDLE SCHOOL</v>
          </cell>
          <cell r="B618" t="str">
            <v>031121</v>
          </cell>
          <cell r="C618" t="str">
            <v>GALLATIN R-V</v>
          </cell>
          <cell r="D618">
            <v>151</v>
          </cell>
          <cell r="E618">
            <v>152</v>
          </cell>
          <cell r="F618">
            <v>0.30299999999999999</v>
          </cell>
          <cell r="G618">
            <v>0.98699999999999999</v>
          </cell>
          <cell r="H618" t="str">
            <v>*</v>
          </cell>
          <cell r="I618" t="str">
            <v>*</v>
          </cell>
          <cell r="J618" t="str">
            <v>*</v>
          </cell>
          <cell r="K618" t="str">
            <v>*</v>
          </cell>
          <cell r="L618" t="str">
            <v>*</v>
          </cell>
          <cell r="M618" t="str">
            <v>*</v>
          </cell>
          <cell r="N618">
            <v>0.20530000000000001</v>
          </cell>
          <cell r="O618" t="str">
            <v>Daviess</v>
          </cell>
          <cell r="P618" t="str">
            <v>rural</v>
          </cell>
          <cell r="Q618" t="str">
            <v>Northwest</v>
          </cell>
          <cell r="R618">
            <v>2912660</v>
          </cell>
        </row>
        <row r="619">
          <cell r="A619" t="str">
            <v>COVEL D. SEARCY ELEM.</v>
          </cell>
          <cell r="B619" t="str">
            <v>031121</v>
          </cell>
          <cell r="C619" t="str">
            <v>GALLATIN R-V</v>
          </cell>
          <cell r="D619">
            <v>227</v>
          </cell>
          <cell r="E619">
            <v>224</v>
          </cell>
          <cell r="F619">
            <v>0.34399999999999997</v>
          </cell>
          <cell r="G619">
            <v>0.97400000000000009</v>
          </cell>
          <cell r="H619">
            <v>2.2000000000000002E-2</v>
          </cell>
          <cell r="I619" t="str">
            <v>*</v>
          </cell>
          <cell r="J619" t="str">
            <v>*</v>
          </cell>
          <cell r="K619" t="str">
            <v>*</v>
          </cell>
          <cell r="L619" t="str">
            <v>*</v>
          </cell>
          <cell r="M619" t="str">
            <v>*</v>
          </cell>
          <cell r="N619">
            <v>0.16300000000000001</v>
          </cell>
          <cell r="O619" t="str">
            <v>Daviess</v>
          </cell>
          <cell r="P619" t="str">
            <v>rural</v>
          </cell>
          <cell r="Q619" t="str">
            <v>Northwest</v>
          </cell>
          <cell r="R619">
            <v>2912660</v>
          </cell>
        </row>
        <row r="620">
          <cell r="A620" t="str">
            <v>GASCONADE ELEM.</v>
          </cell>
          <cell r="B620" t="str">
            <v>053112</v>
          </cell>
          <cell r="C620" t="str">
            <v>GASCONADE C-4</v>
          </cell>
          <cell r="D620">
            <v>74</v>
          </cell>
          <cell r="E620">
            <v>79</v>
          </cell>
          <cell r="F620">
            <v>1</v>
          </cell>
          <cell r="G620">
            <v>0.93200000000000005</v>
          </cell>
          <cell r="H620" t="str">
            <v>*</v>
          </cell>
          <cell r="I620" t="str">
            <v>*</v>
          </cell>
          <cell r="J620" t="str">
            <v>*</v>
          </cell>
          <cell r="K620" t="str">
            <v>*</v>
          </cell>
          <cell r="L620" t="str">
            <v>*</v>
          </cell>
          <cell r="M620" t="str">
            <v>*</v>
          </cell>
          <cell r="N620">
            <v>0.1351</v>
          </cell>
          <cell r="O620" t="str">
            <v>Laclede</v>
          </cell>
          <cell r="P620" t="str">
            <v>town</v>
          </cell>
          <cell r="Q620" t="str">
            <v>Southwest</v>
          </cell>
          <cell r="R620">
            <v>2912720</v>
          </cell>
        </row>
        <row r="621">
          <cell r="A621" t="str">
            <v>HERMANN HIGH</v>
          </cell>
          <cell r="B621" t="str">
            <v>037039</v>
          </cell>
          <cell r="C621" t="str">
            <v>GASCONADE CO. R-I</v>
          </cell>
          <cell r="D621">
            <v>349</v>
          </cell>
          <cell r="E621">
            <v>332.87</v>
          </cell>
          <cell r="F621">
            <v>0.218</v>
          </cell>
          <cell r="G621">
            <v>0.96299999999999997</v>
          </cell>
          <cell r="H621" t="str">
            <v>*</v>
          </cell>
          <cell r="I621" t="str">
            <v>*</v>
          </cell>
          <cell r="J621" t="str">
            <v>*</v>
          </cell>
          <cell r="K621">
            <v>2.3E-2</v>
          </cell>
          <cell r="L621" t="str">
            <v>*</v>
          </cell>
          <cell r="M621" t="str">
            <v>*</v>
          </cell>
          <cell r="N621">
            <v>0.14899999999999999</v>
          </cell>
          <cell r="O621" t="str">
            <v>Gasconade</v>
          </cell>
          <cell r="P621" t="str">
            <v>rural</v>
          </cell>
          <cell r="Q621" t="str">
            <v>Central</v>
          </cell>
          <cell r="R621">
            <v>2914280</v>
          </cell>
        </row>
        <row r="622">
          <cell r="A622" t="str">
            <v>HERMANN MIDDLE</v>
          </cell>
          <cell r="B622" t="str">
            <v>037039</v>
          </cell>
          <cell r="C622" t="str">
            <v>GASCONADE CO. R-I</v>
          </cell>
          <cell r="D622">
            <v>303</v>
          </cell>
          <cell r="E622">
            <v>290.76</v>
          </cell>
          <cell r="F622">
            <v>0.34</v>
          </cell>
          <cell r="G622">
            <v>0.93700000000000006</v>
          </cell>
          <cell r="H622" t="str">
            <v>*</v>
          </cell>
          <cell r="I622">
            <v>0.02</v>
          </cell>
          <cell r="J622" t="str">
            <v>*</v>
          </cell>
          <cell r="K622">
            <v>3.6000000000000004E-2</v>
          </cell>
          <cell r="L622" t="str">
            <v>*</v>
          </cell>
          <cell r="M622" t="str">
            <v>*</v>
          </cell>
          <cell r="N622">
            <v>0.1716</v>
          </cell>
          <cell r="O622" t="str">
            <v>Gasconade</v>
          </cell>
          <cell r="P622" t="str">
            <v>rural</v>
          </cell>
          <cell r="Q622" t="str">
            <v>Central</v>
          </cell>
          <cell r="R622">
            <v>2914280</v>
          </cell>
        </row>
        <row r="623">
          <cell r="A623" t="str">
            <v>HERMANN ELEM.</v>
          </cell>
          <cell r="B623" t="str">
            <v>037039</v>
          </cell>
          <cell r="C623" t="str">
            <v>GASCONADE CO. R-I</v>
          </cell>
          <cell r="D623">
            <v>214</v>
          </cell>
          <cell r="E623">
            <v>201.66</v>
          </cell>
          <cell r="F623">
            <v>0.34200000000000003</v>
          </cell>
          <cell r="G623">
            <v>0.93900000000000006</v>
          </cell>
          <cell r="H623" t="str">
            <v>*</v>
          </cell>
          <cell r="I623" t="str">
            <v>*</v>
          </cell>
          <cell r="J623" t="str">
            <v>*</v>
          </cell>
          <cell r="K623">
            <v>3.7000000000000005E-2</v>
          </cell>
          <cell r="L623" t="str">
            <v>*</v>
          </cell>
          <cell r="M623" t="str">
            <v>*</v>
          </cell>
          <cell r="N623">
            <v>0.1308</v>
          </cell>
          <cell r="O623" t="str">
            <v>Gasconade</v>
          </cell>
          <cell r="P623" t="str">
            <v>rural</v>
          </cell>
          <cell r="Q623" t="str">
            <v>Central</v>
          </cell>
          <cell r="R623">
            <v>2914280</v>
          </cell>
        </row>
        <row r="624">
          <cell r="A624" t="str">
            <v>OWENSVILLE HIGH</v>
          </cell>
          <cell r="B624" t="str">
            <v>037037</v>
          </cell>
          <cell r="C624" t="str">
            <v>GASCONADE CO. R-II</v>
          </cell>
          <cell r="D624">
            <v>576</v>
          </cell>
          <cell r="E624">
            <v>537.9</v>
          </cell>
          <cell r="F624">
            <v>0.33</v>
          </cell>
          <cell r="G624">
            <v>0.92500000000000004</v>
          </cell>
          <cell r="H624">
            <v>9.0000000000000011E-3</v>
          </cell>
          <cell r="I624">
            <v>0.04</v>
          </cell>
          <cell r="J624" t="str">
            <v>*</v>
          </cell>
          <cell r="K624">
            <v>1.6E-2</v>
          </cell>
          <cell r="L624" t="str">
            <v>*</v>
          </cell>
          <cell r="M624" t="str">
            <v>*</v>
          </cell>
          <cell r="N624">
            <v>0.13019999999999998</v>
          </cell>
          <cell r="O624" t="str">
            <v>Gasconade</v>
          </cell>
          <cell r="P624" t="str">
            <v>rural</v>
          </cell>
          <cell r="Q624" t="str">
            <v>Central</v>
          </cell>
          <cell r="R624">
            <v>2923340</v>
          </cell>
        </row>
        <row r="625">
          <cell r="A625" t="str">
            <v>OWENSVILLE MIDDLE</v>
          </cell>
          <cell r="B625" t="str">
            <v>037037</v>
          </cell>
          <cell r="C625" t="str">
            <v>GASCONADE CO. R-II</v>
          </cell>
          <cell r="D625">
            <v>408</v>
          </cell>
          <cell r="E625">
            <v>402.05</v>
          </cell>
          <cell r="F625">
            <v>0.41</v>
          </cell>
          <cell r="G625">
            <v>0.94599999999999995</v>
          </cell>
          <cell r="H625" t="str">
            <v>*</v>
          </cell>
          <cell r="I625">
            <v>2.2000000000000002E-2</v>
          </cell>
          <cell r="J625" t="str">
            <v>*</v>
          </cell>
          <cell r="K625">
            <v>2.8999999999999998E-2</v>
          </cell>
          <cell r="L625" t="str">
            <v>*</v>
          </cell>
          <cell r="M625" t="str">
            <v>*</v>
          </cell>
          <cell r="N625">
            <v>0.18140000000000001</v>
          </cell>
          <cell r="O625" t="str">
            <v>Gasconade</v>
          </cell>
          <cell r="P625" t="str">
            <v>rural</v>
          </cell>
          <cell r="Q625" t="str">
            <v>Central</v>
          </cell>
          <cell r="R625">
            <v>2923340</v>
          </cell>
        </row>
        <row r="626">
          <cell r="A626" t="str">
            <v>GERALD ELEM.</v>
          </cell>
          <cell r="B626" t="str">
            <v>037037</v>
          </cell>
          <cell r="C626" t="str">
            <v>GASCONADE CO. R-II</v>
          </cell>
          <cell r="D626">
            <v>275</v>
          </cell>
          <cell r="E626">
            <v>272.33999999999997</v>
          </cell>
          <cell r="F626">
            <v>0.47399999999999998</v>
          </cell>
          <cell r="G626">
            <v>0.93500000000000005</v>
          </cell>
          <cell r="H626" t="str">
            <v>*</v>
          </cell>
          <cell r="I626">
            <v>2.8999999999999998E-2</v>
          </cell>
          <cell r="J626" t="str">
            <v>*</v>
          </cell>
          <cell r="K626">
            <v>2.8999999999999998E-2</v>
          </cell>
          <cell r="L626" t="str">
            <v>*</v>
          </cell>
          <cell r="M626" t="str">
            <v>*</v>
          </cell>
          <cell r="N626">
            <v>0.18909999999999999</v>
          </cell>
          <cell r="O626" t="str">
            <v>Gasconade</v>
          </cell>
          <cell r="P626" t="str">
            <v>rural</v>
          </cell>
          <cell r="Q626" t="str">
            <v>Central</v>
          </cell>
          <cell r="R626">
            <v>2923340</v>
          </cell>
        </row>
        <row r="627">
          <cell r="A627" t="str">
            <v>OWENSVILLE ELEM.</v>
          </cell>
          <cell r="B627" t="str">
            <v>037037</v>
          </cell>
          <cell r="C627" t="str">
            <v>GASCONADE CO. R-II</v>
          </cell>
          <cell r="D627">
            <v>513</v>
          </cell>
          <cell r="E627">
            <v>509.5</v>
          </cell>
          <cell r="F627">
            <v>0.45600000000000002</v>
          </cell>
          <cell r="G627">
            <v>0.96499999999999997</v>
          </cell>
          <cell r="H627" t="str">
            <v>*</v>
          </cell>
          <cell r="I627" t="str">
            <v>*</v>
          </cell>
          <cell r="J627" t="str">
            <v>*</v>
          </cell>
          <cell r="K627">
            <v>1.8000000000000002E-2</v>
          </cell>
          <cell r="L627" t="str">
            <v>*</v>
          </cell>
          <cell r="M627" t="str">
            <v>*</v>
          </cell>
          <cell r="N627">
            <v>0.15789999999999998</v>
          </cell>
          <cell r="O627" t="str">
            <v>Gasconade</v>
          </cell>
          <cell r="P627" t="str">
            <v>rural</v>
          </cell>
          <cell r="Q627" t="str">
            <v>Central</v>
          </cell>
          <cell r="R627">
            <v>2923340</v>
          </cell>
        </row>
        <row r="628">
          <cell r="A628" t="str">
            <v>GATEWAY SCIENCE ACADEMY HIGH</v>
          </cell>
          <cell r="B628" t="str">
            <v>115916</v>
          </cell>
          <cell r="C628" t="str">
            <v>GATEWAY SCIENCE ACAD/ST LOUIS</v>
          </cell>
          <cell r="D628">
            <v>356</v>
          </cell>
          <cell r="E628">
            <v>348</v>
          </cell>
          <cell r="F628">
            <v>0.47700000000000004</v>
          </cell>
          <cell r="G628">
            <v>0.61</v>
          </cell>
          <cell r="H628">
            <v>0.13800000000000001</v>
          </cell>
          <cell r="I628">
            <v>8.1000000000000003E-2</v>
          </cell>
          <cell r="J628">
            <v>5.3370786516853931E-2</v>
          </cell>
          <cell r="K628">
            <v>0.11800000000000001</v>
          </cell>
          <cell r="M628">
            <v>0.17420000000000002</v>
          </cell>
          <cell r="N628">
            <v>4.2099999999999999E-2</v>
          </cell>
          <cell r="O628" t="str">
            <v>St. Louis City</v>
          </cell>
          <cell r="P628" t="str">
            <v>urban</v>
          </cell>
          <cell r="Q628" t="str">
            <v>St. Louis</v>
          </cell>
          <cell r="R628">
            <v>2900592</v>
          </cell>
        </row>
        <row r="629">
          <cell r="A629" t="str">
            <v>GATEWAY SCIENCE ACADEMY MIDDLE</v>
          </cell>
          <cell r="B629" t="str">
            <v>115916</v>
          </cell>
          <cell r="C629" t="str">
            <v>GATEWAY SCIENCE ACAD/ST LOUIS</v>
          </cell>
          <cell r="D629">
            <v>397</v>
          </cell>
          <cell r="E629">
            <v>394</v>
          </cell>
          <cell r="F629">
            <v>0.47499999999999998</v>
          </cell>
          <cell r="G629">
            <v>0.625</v>
          </cell>
          <cell r="H629">
            <v>0.20399999999999999</v>
          </cell>
          <cell r="I629">
            <v>4.4999999999999998E-2</v>
          </cell>
          <cell r="J629" t="str">
            <v>*</v>
          </cell>
          <cell r="K629">
            <v>0.111</v>
          </cell>
          <cell r="L629" t="str">
            <v>*</v>
          </cell>
          <cell r="M629">
            <v>0.1234</v>
          </cell>
          <cell r="N629">
            <v>8.5600000000000009E-2</v>
          </cell>
          <cell r="O629" t="str">
            <v>St. Louis City</v>
          </cell>
          <cell r="P629" t="str">
            <v>urban</v>
          </cell>
          <cell r="Q629" t="str">
            <v>St. Louis</v>
          </cell>
          <cell r="R629">
            <v>2900592</v>
          </cell>
        </row>
        <row r="630">
          <cell r="A630" t="str">
            <v>GATEWAY SCIENCE ACAD/ST LOUIS</v>
          </cell>
          <cell r="B630" t="str">
            <v>115916</v>
          </cell>
          <cell r="C630" t="str">
            <v>GATEWAY SCIENCE ACAD/ST LOUIS</v>
          </cell>
          <cell r="D630">
            <v>365</v>
          </cell>
          <cell r="E630">
            <v>369</v>
          </cell>
          <cell r="F630">
            <v>0.30099999999999999</v>
          </cell>
          <cell r="G630">
            <v>0.67400000000000004</v>
          </cell>
          <cell r="H630">
            <v>0.16399999999999998</v>
          </cell>
          <cell r="I630">
            <v>1.9E-2</v>
          </cell>
          <cell r="J630">
            <v>2.7397260273972601E-2</v>
          </cell>
          <cell r="K630">
            <v>0.11199999999999999</v>
          </cell>
          <cell r="M630">
            <v>0.1014</v>
          </cell>
          <cell r="N630">
            <v>4.1100000000000005E-2</v>
          </cell>
          <cell r="O630" t="str">
            <v>St. Louis City</v>
          </cell>
          <cell r="P630" t="str">
            <v>urban</v>
          </cell>
          <cell r="Q630" t="str">
            <v>St. Louis</v>
          </cell>
          <cell r="R630">
            <v>2900592</v>
          </cell>
        </row>
        <row r="631">
          <cell r="A631" t="str">
            <v>GATEWAY SCIENCE ACAD-SOUTH ELE</v>
          </cell>
          <cell r="B631" t="str">
            <v>115916</v>
          </cell>
          <cell r="C631" t="str">
            <v>GATEWAY SCIENCE ACAD/ST LOUIS</v>
          </cell>
          <cell r="D631">
            <v>378</v>
          </cell>
          <cell r="E631">
            <v>376</v>
          </cell>
          <cell r="F631">
            <v>0.67299999999999993</v>
          </cell>
          <cell r="G631">
            <v>0.36799999999999999</v>
          </cell>
          <cell r="H631">
            <v>0.38600000000000001</v>
          </cell>
          <cell r="I631">
            <v>7.400000000000001E-2</v>
          </cell>
          <cell r="J631">
            <v>3.7037037037037035E-2</v>
          </cell>
          <cell r="K631">
            <v>0.13200000000000001</v>
          </cell>
          <cell r="M631">
            <v>0.18780000000000002</v>
          </cell>
          <cell r="N631">
            <v>7.9399999999999998E-2</v>
          </cell>
          <cell r="O631" t="str">
            <v>St. Louis City</v>
          </cell>
          <cell r="P631" t="str">
            <v>urban</v>
          </cell>
          <cell r="Q631" t="str">
            <v>St. Louis</v>
          </cell>
          <cell r="R631">
            <v>2900592</v>
          </cell>
        </row>
        <row r="632">
          <cell r="A632" t="str">
            <v>GENESIS SCHOOL INC.</v>
          </cell>
          <cell r="B632" t="str">
            <v>048905</v>
          </cell>
          <cell r="C632" t="str">
            <v>GENESIS SCHOOL INC.</v>
          </cell>
          <cell r="D632">
            <v>205</v>
          </cell>
          <cell r="E632">
            <v>203</v>
          </cell>
          <cell r="F632">
            <v>1</v>
          </cell>
          <cell r="G632">
            <v>4.9000000000000002E-2</v>
          </cell>
          <cell r="H632">
            <v>0.82400000000000007</v>
          </cell>
          <cell r="I632">
            <v>4.9000000000000002E-2</v>
          </cell>
          <cell r="J632" t="str">
            <v>*</v>
          </cell>
          <cell r="K632">
            <v>7.2999999999999995E-2</v>
          </cell>
          <cell r="L632" t="str">
            <v>*</v>
          </cell>
          <cell r="M632" t="str">
            <v>*</v>
          </cell>
          <cell r="N632">
            <v>0.16589999999999999</v>
          </cell>
          <cell r="O632" t="str">
            <v>Jackson</v>
          </cell>
          <cell r="P632" t="str">
            <v>urban</v>
          </cell>
          <cell r="Q632" t="str">
            <v>Kansas City</v>
          </cell>
          <cell r="R632">
            <v>2900016</v>
          </cell>
        </row>
        <row r="633">
          <cell r="A633" t="str">
            <v>GIDEON HIGH</v>
          </cell>
          <cell r="B633" t="str">
            <v>072073</v>
          </cell>
          <cell r="C633" t="str">
            <v>GIDEON 37</v>
          </cell>
          <cell r="D633">
            <v>109</v>
          </cell>
          <cell r="E633">
            <v>105</v>
          </cell>
          <cell r="F633">
            <v>1</v>
          </cell>
          <cell r="G633">
            <v>0.97199999999999998</v>
          </cell>
          <cell r="H633" t="str">
            <v>*</v>
          </cell>
          <cell r="I633" t="str">
            <v>*</v>
          </cell>
          <cell r="J633" t="str">
            <v>*</v>
          </cell>
          <cell r="K633" t="str">
            <v>*</v>
          </cell>
          <cell r="L633" t="str">
            <v>*</v>
          </cell>
          <cell r="M633" t="str">
            <v>*</v>
          </cell>
          <cell r="N633">
            <v>0.16510000000000002</v>
          </cell>
          <cell r="O633" t="str">
            <v>New Madrid</v>
          </cell>
          <cell r="P633" t="str">
            <v>rural</v>
          </cell>
          <cell r="Q633" t="str">
            <v>Bootheel</v>
          </cell>
          <cell r="R633">
            <v>2912780</v>
          </cell>
        </row>
        <row r="634">
          <cell r="A634" t="str">
            <v>GIDEON ELEM.</v>
          </cell>
          <cell r="B634" t="str">
            <v>072073</v>
          </cell>
          <cell r="C634" t="str">
            <v>GIDEON 37</v>
          </cell>
          <cell r="D634">
            <v>114</v>
          </cell>
          <cell r="E634">
            <v>109</v>
          </cell>
          <cell r="F634">
            <v>1</v>
          </cell>
          <cell r="G634">
            <v>0.98199999999999998</v>
          </cell>
          <cell r="H634" t="str">
            <v>*</v>
          </cell>
          <cell r="I634" t="str">
            <v>*</v>
          </cell>
          <cell r="J634" t="str">
            <v>*</v>
          </cell>
          <cell r="K634" t="str">
            <v>*</v>
          </cell>
          <cell r="L634" t="str">
            <v>*</v>
          </cell>
          <cell r="M634" t="str">
            <v>*</v>
          </cell>
          <cell r="N634">
            <v>0.21050000000000002</v>
          </cell>
          <cell r="O634" t="str">
            <v>New Madrid</v>
          </cell>
          <cell r="P634" t="str">
            <v>rural</v>
          </cell>
          <cell r="Q634" t="str">
            <v>Bootheel</v>
          </cell>
          <cell r="R634">
            <v>2912780</v>
          </cell>
        </row>
        <row r="635">
          <cell r="A635" t="str">
            <v>GILLIAM ELEM.</v>
          </cell>
          <cell r="B635" t="str">
            <v>097127</v>
          </cell>
          <cell r="C635" t="str">
            <v>GILLIAM C-4</v>
          </cell>
          <cell r="D635">
            <v>36</v>
          </cell>
          <cell r="E635">
            <v>31.12</v>
          </cell>
          <cell r="F635">
            <v>0.996</v>
          </cell>
          <cell r="G635">
            <v>0.75</v>
          </cell>
          <cell r="H635">
            <v>0.13900000000000001</v>
          </cell>
          <cell r="I635" t="str">
            <v>*</v>
          </cell>
          <cell r="J635" t="str">
            <v>*</v>
          </cell>
          <cell r="K635" t="str">
            <v>*</v>
          </cell>
          <cell r="L635" t="str">
            <v>*</v>
          </cell>
          <cell r="M635" t="str">
            <v>*</v>
          </cell>
          <cell r="N635" t="str">
            <v>*</v>
          </cell>
          <cell r="O635" t="str">
            <v>Saline</v>
          </cell>
          <cell r="P635" t="str">
            <v>rural</v>
          </cell>
          <cell r="Q635" t="str">
            <v>Western Plains</v>
          </cell>
          <cell r="R635">
            <v>2912840</v>
          </cell>
        </row>
        <row r="636">
          <cell r="A636" t="str">
            <v>GILMAN CITY HIGH</v>
          </cell>
          <cell r="B636" t="str">
            <v>041004</v>
          </cell>
          <cell r="C636" t="str">
            <v>GILMAN CITY R-IV</v>
          </cell>
          <cell r="D636">
            <v>67</v>
          </cell>
          <cell r="E636">
            <v>68</v>
          </cell>
          <cell r="F636">
            <v>0.38200000000000001</v>
          </cell>
          <cell r="G636">
            <v>0.95499999999999996</v>
          </cell>
          <cell r="H636" t="str">
            <v>*</v>
          </cell>
          <cell r="I636" t="str">
            <v>*</v>
          </cell>
          <cell r="J636" t="str">
            <v>*</v>
          </cell>
          <cell r="K636" t="str">
            <v>*</v>
          </cell>
          <cell r="L636" t="str">
            <v>*</v>
          </cell>
          <cell r="M636" t="str">
            <v>*</v>
          </cell>
          <cell r="N636">
            <v>0.1343</v>
          </cell>
          <cell r="O636" t="str">
            <v>Harrison</v>
          </cell>
          <cell r="P636" t="str">
            <v>rural</v>
          </cell>
          <cell r="Q636" t="str">
            <v>Northwest</v>
          </cell>
          <cell r="R636">
            <v>2912870</v>
          </cell>
        </row>
        <row r="637">
          <cell r="A637" t="str">
            <v>GILMAN CITY ELEM.</v>
          </cell>
          <cell r="B637" t="str">
            <v>041004</v>
          </cell>
          <cell r="C637" t="str">
            <v>GILMAN CITY R-IV</v>
          </cell>
          <cell r="D637">
            <v>67</v>
          </cell>
          <cell r="E637">
            <v>68</v>
          </cell>
          <cell r="F637">
            <v>0.5</v>
          </cell>
          <cell r="G637">
            <v>0.98499999999999999</v>
          </cell>
          <cell r="H637" t="str">
            <v>*</v>
          </cell>
          <cell r="I637" t="str">
            <v>*</v>
          </cell>
          <cell r="J637" t="str">
            <v>*</v>
          </cell>
          <cell r="K637" t="str">
            <v>*</v>
          </cell>
          <cell r="L637" t="str">
            <v>*</v>
          </cell>
          <cell r="M637" t="str">
            <v>*</v>
          </cell>
          <cell r="N637">
            <v>0.11939999999999999</v>
          </cell>
          <cell r="O637" t="str">
            <v>Harrison</v>
          </cell>
          <cell r="P637" t="str">
            <v>rural</v>
          </cell>
          <cell r="Q637" t="str">
            <v>Northwest</v>
          </cell>
          <cell r="R637">
            <v>2912870</v>
          </cell>
        </row>
        <row r="638">
          <cell r="A638" t="str">
            <v>GLASGOW HIGH</v>
          </cell>
          <cell r="B638" t="str">
            <v>045078</v>
          </cell>
          <cell r="C638" t="str">
            <v>GLASGOW</v>
          </cell>
          <cell r="D638">
            <v>192</v>
          </cell>
          <cell r="E638">
            <v>171.7</v>
          </cell>
          <cell r="F638">
            <v>0.377</v>
          </cell>
          <cell r="G638">
            <v>0.91700000000000004</v>
          </cell>
          <cell r="H638" t="str">
            <v>*</v>
          </cell>
          <cell r="I638" t="str">
            <v>*</v>
          </cell>
          <cell r="J638" t="str">
            <v>*</v>
          </cell>
          <cell r="K638">
            <v>4.7E-2</v>
          </cell>
          <cell r="L638" t="str">
            <v>*</v>
          </cell>
          <cell r="M638" t="str">
            <v>*</v>
          </cell>
          <cell r="N638">
            <v>0.1875</v>
          </cell>
          <cell r="O638" t="str">
            <v>Howard</v>
          </cell>
          <cell r="P638" t="str">
            <v>rural</v>
          </cell>
          <cell r="Q638" t="str">
            <v>Central</v>
          </cell>
          <cell r="R638">
            <v>2912900</v>
          </cell>
        </row>
        <row r="639">
          <cell r="A639" t="str">
            <v>GLASGOW ELEMENTARY.</v>
          </cell>
          <cell r="B639" t="str">
            <v>045078</v>
          </cell>
          <cell r="C639" t="str">
            <v>GLASGOW</v>
          </cell>
          <cell r="D639">
            <v>138</v>
          </cell>
          <cell r="E639">
            <v>106.55</v>
          </cell>
          <cell r="F639">
            <v>0.49</v>
          </cell>
          <cell r="G639">
            <v>0.86199999999999999</v>
          </cell>
          <cell r="H639">
            <v>4.2999999999999997E-2</v>
          </cell>
          <cell r="I639" t="str">
            <v>*</v>
          </cell>
          <cell r="J639" t="str">
            <v>*</v>
          </cell>
          <cell r="K639">
            <v>0.08</v>
          </cell>
          <cell r="L639" t="str">
            <v>*</v>
          </cell>
          <cell r="M639" t="str">
            <v>*</v>
          </cell>
          <cell r="N639">
            <v>0.18840000000000001</v>
          </cell>
          <cell r="O639" t="str">
            <v>Howard</v>
          </cell>
          <cell r="P639" t="str">
            <v>rural</v>
          </cell>
          <cell r="Q639" t="str">
            <v>Central</v>
          </cell>
          <cell r="R639">
            <v>2912900</v>
          </cell>
        </row>
        <row r="640">
          <cell r="A640" t="str">
            <v>GLENWOOD ELEM.</v>
          </cell>
          <cell r="B640" t="str">
            <v>046135</v>
          </cell>
          <cell r="C640" t="str">
            <v>GLENWOOD R-VIII</v>
          </cell>
          <cell r="D640">
            <v>231</v>
          </cell>
          <cell r="E640">
            <v>227</v>
          </cell>
          <cell r="F640">
            <v>0.41399999999999998</v>
          </cell>
          <cell r="G640">
            <v>0.97799999999999998</v>
          </cell>
          <cell r="H640" t="str">
            <v>*</v>
          </cell>
          <cell r="I640" t="str">
            <v>*</v>
          </cell>
          <cell r="J640" t="str">
            <v>*</v>
          </cell>
          <cell r="K640" t="str">
            <v>*</v>
          </cell>
          <cell r="L640" t="str">
            <v>*</v>
          </cell>
          <cell r="M640" t="str">
            <v>*</v>
          </cell>
          <cell r="N640">
            <v>0.12119999999999999</v>
          </cell>
          <cell r="O640" t="str">
            <v>Howell</v>
          </cell>
          <cell r="P640" t="str">
            <v>rural</v>
          </cell>
          <cell r="Q640" t="str">
            <v>Ozarks</v>
          </cell>
          <cell r="R640">
            <v>2915180</v>
          </cell>
        </row>
        <row r="641">
          <cell r="A641" t="str">
            <v>GOLDEN CITY HIGH</v>
          </cell>
          <cell r="B641" t="str">
            <v>006103</v>
          </cell>
          <cell r="C641" t="str">
            <v>GOLDEN CITY R-III</v>
          </cell>
          <cell r="D641">
            <v>89</v>
          </cell>
          <cell r="E641">
            <v>87</v>
          </cell>
          <cell r="F641">
            <v>0.72400000000000009</v>
          </cell>
          <cell r="G641">
            <v>0.87599999999999989</v>
          </cell>
          <cell r="H641" t="str">
            <v>*</v>
          </cell>
          <cell r="I641" t="str">
            <v>*</v>
          </cell>
          <cell r="J641" t="str">
            <v>*</v>
          </cell>
          <cell r="K641">
            <v>0.11199999999999999</v>
          </cell>
          <cell r="L641" t="str">
            <v>*</v>
          </cell>
          <cell r="M641" t="str">
            <v>*</v>
          </cell>
          <cell r="N641">
            <v>0.14610000000000001</v>
          </cell>
          <cell r="O641" t="str">
            <v>Barton</v>
          </cell>
          <cell r="P641" t="str">
            <v>town</v>
          </cell>
          <cell r="Q641" t="str">
            <v>Southwest</v>
          </cell>
          <cell r="R641">
            <v>2912930</v>
          </cell>
        </row>
        <row r="642">
          <cell r="A642" t="str">
            <v>GOLDEN CITY ELEM.</v>
          </cell>
          <cell r="B642" t="str">
            <v>006103</v>
          </cell>
          <cell r="C642" t="str">
            <v>GOLDEN CITY R-III</v>
          </cell>
          <cell r="D642">
            <v>83</v>
          </cell>
          <cell r="E642">
            <v>79</v>
          </cell>
          <cell r="F642">
            <v>0.70900000000000007</v>
          </cell>
          <cell r="G642">
            <v>0.84299999999999997</v>
          </cell>
          <cell r="H642" t="str">
            <v>*</v>
          </cell>
          <cell r="I642" t="str">
            <v>*</v>
          </cell>
          <cell r="J642" t="str">
            <v>*</v>
          </cell>
          <cell r="K642">
            <v>0.12</v>
          </cell>
          <cell r="L642" t="str">
            <v>*</v>
          </cell>
          <cell r="M642" t="str">
            <v>*</v>
          </cell>
          <cell r="N642">
            <v>8.43E-2</v>
          </cell>
          <cell r="O642" t="str">
            <v>Barton</v>
          </cell>
          <cell r="P642" t="str">
            <v>town</v>
          </cell>
          <cell r="Q642" t="str">
            <v>Southwest</v>
          </cell>
          <cell r="R642">
            <v>2912930</v>
          </cell>
        </row>
        <row r="643">
          <cell r="A643" t="str">
            <v>GORDON PARKS ELEM.</v>
          </cell>
          <cell r="B643" t="str">
            <v>048913</v>
          </cell>
          <cell r="C643" t="str">
            <v>GORDON PARKS ELEM.</v>
          </cell>
          <cell r="D643">
            <v>137</v>
          </cell>
          <cell r="E643">
            <v>131</v>
          </cell>
          <cell r="F643">
            <v>1</v>
          </cell>
          <cell r="G643">
            <v>0.08</v>
          </cell>
          <cell r="H643">
            <v>0.63500000000000001</v>
          </cell>
          <cell r="I643">
            <v>0.161</v>
          </cell>
          <cell r="J643" t="str">
            <v>*</v>
          </cell>
          <cell r="K643">
            <v>0.11699999999999999</v>
          </cell>
          <cell r="L643" t="str">
            <v>*</v>
          </cell>
          <cell r="M643">
            <v>0.16059999999999999</v>
          </cell>
          <cell r="N643">
            <v>5.1100000000000007E-2</v>
          </cell>
          <cell r="O643" t="str">
            <v>Jackson</v>
          </cell>
          <cell r="P643" t="str">
            <v>urban</v>
          </cell>
          <cell r="Q643" t="str">
            <v>Kansas City</v>
          </cell>
          <cell r="R643">
            <v>2900015</v>
          </cell>
        </row>
        <row r="644">
          <cell r="A644" t="str">
            <v>GRAIN VALLEY HIGH</v>
          </cell>
          <cell r="B644" t="str">
            <v>048069</v>
          </cell>
          <cell r="C644" t="str">
            <v>GRAIN VALLEY R-V</v>
          </cell>
          <cell r="D644">
            <v>1446</v>
          </cell>
          <cell r="E644">
            <v>1302.79</v>
          </cell>
          <cell r="F644">
            <v>0.16399999999999998</v>
          </cell>
          <cell r="G644">
            <v>0.81499999999999995</v>
          </cell>
          <cell r="H644">
            <v>3.7000000000000005E-2</v>
          </cell>
          <cell r="I644">
            <v>8.4000000000000005E-2</v>
          </cell>
          <cell r="J644">
            <v>8.2987551867219917E-3</v>
          </cell>
          <cell r="K644">
            <v>4.9000000000000002E-2</v>
          </cell>
          <cell r="L644">
            <v>6.7012448132780511E-3</v>
          </cell>
          <cell r="M644">
            <v>8.3000000000000001E-3</v>
          </cell>
          <cell r="N644">
            <v>0.1183</v>
          </cell>
          <cell r="O644" t="str">
            <v>Jackson</v>
          </cell>
          <cell r="P644" t="str">
            <v>suburban</v>
          </cell>
          <cell r="Q644" t="str">
            <v>Kansas City</v>
          </cell>
          <cell r="R644">
            <v>2913080</v>
          </cell>
        </row>
        <row r="645">
          <cell r="A645" t="str">
            <v>GRAIN VALLEY SOUTH MIDDLE SCHL</v>
          </cell>
          <cell r="B645" t="str">
            <v>048069</v>
          </cell>
          <cell r="C645" t="str">
            <v>GRAIN VALLEY R-V</v>
          </cell>
          <cell r="D645">
            <v>574</v>
          </cell>
          <cell r="E645">
            <v>572.5</v>
          </cell>
          <cell r="F645">
            <v>0.223</v>
          </cell>
          <cell r="G645">
            <v>0.78700000000000003</v>
          </cell>
          <cell r="H645">
            <v>2.7999999999999997E-2</v>
          </cell>
          <cell r="I645">
            <v>8.4000000000000005E-2</v>
          </cell>
          <cell r="J645" t="str">
            <v>*</v>
          </cell>
          <cell r="K645">
            <v>8.900000000000001E-2</v>
          </cell>
          <cell r="L645" t="str">
            <v>*</v>
          </cell>
          <cell r="M645" t="str">
            <v>*</v>
          </cell>
          <cell r="N645">
            <v>0.12539999999999998</v>
          </cell>
          <cell r="O645" t="str">
            <v>Jackson</v>
          </cell>
          <cell r="P645" t="str">
            <v>suburban</v>
          </cell>
          <cell r="Q645" t="str">
            <v>Kansas City</v>
          </cell>
          <cell r="R645">
            <v>2913080</v>
          </cell>
        </row>
        <row r="646">
          <cell r="A646" t="str">
            <v>GRAIN VALLEY NORTH MIDDLE SCHL</v>
          </cell>
          <cell r="B646" t="str">
            <v>048069</v>
          </cell>
          <cell r="C646" t="str">
            <v>GRAIN VALLEY R-V</v>
          </cell>
          <cell r="D646">
            <v>511</v>
          </cell>
          <cell r="E646">
            <v>513.65</v>
          </cell>
          <cell r="F646">
            <v>0.19</v>
          </cell>
          <cell r="G646">
            <v>0.83</v>
          </cell>
          <cell r="H646">
            <v>3.7000000000000005E-2</v>
          </cell>
          <cell r="I646">
            <v>7.0000000000000007E-2</v>
          </cell>
          <cell r="J646" t="str">
            <v>*</v>
          </cell>
          <cell r="K646">
            <v>4.4999999999999998E-2</v>
          </cell>
          <cell r="L646" t="str">
            <v>*</v>
          </cell>
          <cell r="M646" t="str">
            <v>*</v>
          </cell>
          <cell r="N646">
            <v>0.11550000000000001</v>
          </cell>
          <cell r="O646" t="str">
            <v>Jackson</v>
          </cell>
          <cell r="P646" t="str">
            <v>suburban</v>
          </cell>
          <cell r="Q646" t="str">
            <v>Kansas City</v>
          </cell>
          <cell r="R646">
            <v>2913080</v>
          </cell>
        </row>
        <row r="647">
          <cell r="A647" t="str">
            <v>MATTHEWS ELEM.</v>
          </cell>
          <cell r="B647" t="str">
            <v>048069</v>
          </cell>
          <cell r="C647" t="str">
            <v>GRAIN VALLEY R-V</v>
          </cell>
          <cell r="D647">
            <v>378</v>
          </cell>
          <cell r="E647">
            <v>391</v>
          </cell>
          <cell r="F647">
            <v>0.36299999999999999</v>
          </cell>
          <cell r="G647">
            <v>0.75099999999999989</v>
          </cell>
          <cell r="H647">
            <v>7.0999999999999994E-2</v>
          </cell>
          <cell r="I647">
            <v>0.10099999999999999</v>
          </cell>
          <cell r="J647" t="str">
            <v>*</v>
          </cell>
          <cell r="K647">
            <v>6.6000000000000003E-2</v>
          </cell>
          <cell r="L647" t="str">
            <v>*</v>
          </cell>
          <cell r="M647" t="str">
            <v>*</v>
          </cell>
          <cell r="N647">
            <v>9.5199999999999993E-2</v>
          </cell>
          <cell r="O647" t="str">
            <v>Jackson</v>
          </cell>
          <cell r="P647" t="str">
            <v>suburban</v>
          </cell>
          <cell r="Q647" t="str">
            <v>Kansas City</v>
          </cell>
          <cell r="R647">
            <v>2913080</v>
          </cell>
        </row>
        <row r="648">
          <cell r="A648" t="str">
            <v>SNI-A-BAR ELEM.</v>
          </cell>
          <cell r="B648" t="str">
            <v>048069</v>
          </cell>
          <cell r="C648" t="str">
            <v>GRAIN VALLEY R-V</v>
          </cell>
          <cell r="D648">
            <v>501</v>
          </cell>
          <cell r="E648">
            <v>492.61</v>
          </cell>
          <cell r="F648">
            <v>0.25800000000000001</v>
          </cell>
          <cell r="G648">
            <v>0.752</v>
          </cell>
          <cell r="H648">
            <v>3.4000000000000002E-2</v>
          </cell>
          <cell r="I648">
            <v>0.13</v>
          </cell>
          <cell r="J648">
            <v>2.5948103792415168E-2</v>
          </cell>
          <cell r="K648">
            <v>0.05</v>
          </cell>
          <cell r="L648">
            <v>8.05189620758473E-3</v>
          </cell>
          <cell r="M648">
            <v>4.5899999999999996E-2</v>
          </cell>
          <cell r="N648">
            <v>9.98E-2</v>
          </cell>
          <cell r="O648" t="str">
            <v>Jackson</v>
          </cell>
          <cell r="P648" t="str">
            <v>suburban</v>
          </cell>
          <cell r="Q648" t="str">
            <v>Kansas City</v>
          </cell>
          <cell r="R648">
            <v>2913080</v>
          </cell>
        </row>
        <row r="649">
          <cell r="A649" t="str">
            <v>PRAIRIE BRANCH ELEM.</v>
          </cell>
          <cell r="B649" t="str">
            <v>048069</v>
          </cell>
          <cell r="C649" t="str">
            <v>GRAIN VALLEY R-V</v>
          </cell>
          <cell r="D649">
            <v>576</v>
          </cell>
          <cell r="E649">
            <v>580.03</v>
          </cell>
          <cell r="F649">
            <v>9.6999999999999989E-2</v>
          </cell>
          <cell r="G649">
            <v>0.84900000000000009</v>
          </cell>
          <cell r="H649">
            <v>2.6000000000000002E-2</v>
          </cell>
          <cell r="I649">
            <v>5.2000000000000005E-2</v>
          </cell>
          <cell r="J649" t="str">
            <v>*</v>
          </cell>
          <cell r="K649">
            <v>6.6000000000000003E-2</v>
          </cell>
          <cell r="L649" t="str">
            <v>*</v>
          </cell>
          <cell r="M649" t="str">
            <v>*</v>
          </cell>
          <cell r="N649">
            <v>0.12330000000000001</v>
          </cell>
          <cell r="O649" t="str">
            <v>Jackson</v>
          </cell>
          <cell r="P649" t="str">
            <v>suburban</v>
          </cell>
          <cell r="Q649" t="str">
            <v>Kansas City</v>
          </cell>
          <cell r="R649">
            <v>2913080</v>
          </cell>
        </row>
        <row r="650">
          <cell r="A650" t="str">
            <v>STONY POINT ELEM.</v>
          </cell>
          <cell r="B650" t="str">
            <v>048069</v>
          </cell>
          <cell r="C650" t="str">
            <v>GRAIN VALLEY R-V</v>
          </cell>
          <cell r="D650">
            <v>481</v>
          </cell>
          <cell r="E650">
            <v>480.22</v>
          </cell>
          <cell r="F650">
            <v>0.19600000000000001</v>
          </cell>
          <cell r="G650">
            <v>0.873</v>
          </cell>
          <cell r="H650">
            <v>2.1000000000000001E-2</v>
          </cell>
          <cell r="I650">
            <v>3.7000000000000005E-2</v>
          </cell>
          <cell r="J650" t="str">
            <v>*</v>
          </cell>
          <cell r="K650">
            <v>5.5999999999999994E-2</v>
          </cell>
          <cell r="L650" t="str">
            <v>*</v>
          </cell>
          <cell r="M650" t="str">
            <v>*</v>
          </cell>
          <cell r="N650">
            <v>0.17670000000000002</v>
          </cell>
          <cell r="O650" t="str">
            <v>Jackson</v>
          </cell>
          <cell r="P650" t="str">
            <v>suburban</v>
          </cell>
          <cell r="Q650" t="str">
            <v>Kansas City</v>
          </cell>
          <cell r="R650">
            <v>2913080</v>
          </cell>
        </row>
        <row r="651">
          <cell r="A651" t="str">
            <v>GRAIN VALLEY EARLY CHILDHD CTR</v>
          </cell>
          <cell r="B651" t="str">
            <v>048069</v>
          </cell>
          <cell r="C651" t="str">
            <v>GRAIN VALLEY R-V</v>
          </cell>
          <cell r="D651" t="str">
            <v>*</v>
          </cell>
          <cell r="E651" t="str">
            <v>*</v>
          </cell>
          <cell r="F651" t="str">
            <v>*</v>
          </cell>
          <cell r="G651" t="str">
            <v>*</v>
          </cell>
          <cell r="H651" t="str">
            <v>*</v>
          </cell>
          <cell r="I651" t="str">
            <v>*</v>
          </cell>
          <cell r="J651" t="str">
            <v>*</v>
          </cell>
          <cell r="K651" t="str">
            <v>*</v>
          </cell>
          <cell r="L651" t="str">
            <v>*</v>
          </cell>
          <cell r="M651" t="str">
            <v>*</v>
          </cell>
          <cell r="N651" t="str">
            <v>*</v>
          </cell>
          <cell r="O651" t="str">
            <v>Jackson</v>
          </cell>
          <cell r="P651" t="str">
            <v>suburban</v>
          </cell>
          <cell r="Q651" t="str">
            <v>Kansas City</v>
          </cell>
          <cell r="R651">
            <v>2913080</v>
          </cell>
        </row>
        <row r="652">
          <cell r="A652" t="str">
            <v>GRANDVIEW ALTERNATIVE SCH.</v>
          </cell>
          <cell r="B652" t="str">
            <v>048074</v>
          </cell>
          <cell r="C652" t="str">
            <v>GRANDVIEW C-4</v>
          </cell>
          <cell r="D652" t="str">
            <v>*</v>
          </cell>
          <cell r="E652" t="str">
            <v>*</v>
          </cell>
          <cell r="F652" t="str">
            <v>*</v>
          </cell>
          <cell r="G652" t="str">
            <v>*</v>
          </cell>
          <cell r="H652" t="str">
            <v>*</v>
          </cell>
          <cell r="I652" t="str">
            <v>*</v>
          </cell>
          <cell r="J652" t="str">
            <v>*</v>
          </cell>
          <cell r="K652" t="str">
            <v>*</v>
          </cell>
          <cell r="L652" t="str">
            <v>*</v>
          </cell>
          <cell r="M652" t="str">
            <v>*</v>
          </cell>
          <cell r="N652" t="str">
            <v>*</v>
          </cell>
          <cell r="O652" t="str">
            <v>Jackson</v>
          </cell>
          <cell r="P652" t="str">
            <v>suburban</v>
          </cell>
          <cell r="Q652" t="str">
            <v>Kansas City</v>
          </cell>
          <cell r="R652">
            <v>2913140</v>
          </cell>
        </row>
        <row r="653">
          <cell r="A653" t="str">
            <v>GRANDVIEW SR. HIGH</v>
          </cell>
          <cell r="B653" t="str">
            <v>048074</v>
          </cell>
          <cell r="C653" t="str">
            <v>GRANDVIEW C-4</v>
          </cell>
          <cell r="D653">
            <v>1104</v>
          </cell>
          <cell r="E653">
            <v>1090.03</v>
          </cell>
          <cell r="F653">
            <v>0.46200000000000002</v>
          </cell>
          <cell r="G653">
            <v>0.18</v>
          </cell>
          <cell r="H653">
            <v>0.47899999999999998</v>
          </cell>
          <cell r="I653">
            <v>0.27100000000000002</v>
          </cell>
          <cell r="J653">
            <v>8.152173913043478E-3</v>
          </cell>
          <cell r="K653">
            <v>5.5E-2</v>
          </cell>
          <cell r="L653">
            <v>6.8478260869564989E-3</v>
          </cell>
          <cell r="M653">
            <v>6.7900000000000002E-2</v>
          </cell>
          <cell r="N653">
            <v>0.13589999999999999</v>
          </cell>
          <cell r="O653" t="str">
            <v>Jackson</v>
          </cell>
          <cell r="P653" t="str">
            <v>suburban</v>
          </cell>
          <cell r="Q653" t="str">
            <v>Kansas City</v>
          </cell>
          <cell r="R653">
            <v>2913140</v>
          </cell>
        </row>
        <row r="654">
          <cell r="A654" t="str">
            <v>GRANDVIEW MIDDLE</v>
          </cell>
          <cell r="B654" t="str">
            <v>048074</v>
          </cell>
          <cell r="C654" t="str">
            <v>GRANDVIEW C-4</v>
          </cell>
          <cell r="D654">
            <v>569</v>
          </cell>
          <cell r="E654">
            <v>552.73</v>
          </cell>
          <cell r="F654">
            <v>0.54400000000000004</v>
          </cell>
          <cell r="G654">
            <v>0.14599999999999999</v>
          </cell>
          <cell r="H654">
            <v>0.51300000000000001</v>
          </cell>
          <cell r="I654">
            <v>0.26400000000000001</v>
          </cell>
          <cell r="J654" t="str">
            <v>*</v>
          </cell>
          <cell r="K654">
            <v>7.0000000000000007E-2</v>
          </cell>
          <cell r="L654" t="str">
            <v>*</v>
          </cell>
          <cell r="M654">
            <v>9.6699999999999994E-2</v>
          </cell>
          <cell r="N654">
            <v>0.13009999999999999</v>
          </cell>
          <cell r="O654" t="str">
            <v>Jackson</v>
          </cell>
          <cell r="P654" t="str">
            <v>suburban</v>
          </cell>
          <cell r="Q654" t="str">
            <v>Kansas City</v>
          </cell>
          <cell r="R654">
            <v>2913140</v>
          </cell>
        </row>
        <row r="655">
          <cell r="A655" t="str">
            <v>BELVIDERE ELEM.</v>
          </cell>
          <cell r="B655" t="str">
            <v>048074</v>
          </cell>
          <cell r="C655" t="str">
            <v>GRANDVIEW C-4</v>
          </cell>
          <cell r="D655">
            <v>307</v>
          </cell>
          <cell r="E655">
            <v>298.83999999999997</v>
          </cell>
          <cell r="F655">
            <v>0.55500000000000005</v>
          </cell>
          <cell r="G655">
            <v>0.30299999999999999</v>
          </cell>
          <cell r="H655">
            <v>0.42</v>
          </cell>
          <cell r="I655">
            <v>0.192</v>
          </cell>
          <cell r="J655" t="str">
            <v>*</v>
          </cell>
          <cell r="K655">
            <v>6.8000000000000005E-2</v>
          </cell>
          <cell r="L655" t="str">
            <v>*</v>
          </cell>
          <cell r="M655">
            <v>8.7899999999999992E-2</v>
          </cell>
          <cell r="N655">
            <v>7.4900000000000008E-2</v>
          </cell>
          <cell r="O655" t="str">
            <v>Jackson</v>
          </cell>
          <cell r="P655" t="str">
            <v>suburban</v>
          </cell>
          <cell r="Q655" t="str">
            <v>Kansas City</v>
          </cell>
          <cell r="R655">
            <v>2913140</v>
          </cell>
        </row>
        <row r="656">
          <cell r="A656" t="str">
            <v>BUTCHER-GREENE ELEM.</v>
          </cell>
          <cell r="B656" t="str">
            <v>048074</v>
          </cell>
          <cell r="C656" t="str">
            <v>GRANDVIEW C-4</v>
          </cell>
          <cell r="D656">
            <v>295</v>
          </cell>
          <cell r="E656">
            <v>304.02</v>
          </cell>
          <cell r="F656">
            <v>0.628</v>
          </cell>
          <cell r="G656">
            <v>0.18600000000000003</v>
          </cell>
          <cell r="H656">
            <v>0.52200000000000002</v>
          </cell>
          <cell r="I656">
            <v>0.24100000000000002</v>
          </cell>
          <cell r="J656" t="str">
            <v>*</v>
          </cell>
          <cell r="K656">
            <v>3.4000000000000002E-2</v>
          </cell>
          <cell r="L656" t="str">
            <v>*</v>
          </cell>
          <cell r="M656">
            <v>0.2</v>
          </cell>
          <cell r="N656">
            <v>0.1119</v>
          </cell>
          <cell r="O656" t="str">
            <v>Jackson</v>
          </cell>
          <cell r="P656" t="str">
            <v>suburban</v>
          </cell>
          <cell r="Q656" t="str">
            <v>Kansas City</v>
          </cell>
          <cell r="R656">
            <v>2913140</v>
          </cell>
        </row>
        <row r="657">
          <cell r="A657" t="str">
            <v>CONN-WEST ELEM.</v>
          </cell>
          <cell r="B657" t="str">
            <v>048074</v>
          </cell>
          <cell r="C657" t="str">
            <v>GRANDVIEW C-4</v>
          </cell>
          <cell r="D657">
            <v>315</v>
          </cell>
          <cell r="E657">
            <v>317.36</v>
          </cell>
          <cell r="F657">
            <v>0.67599999999999993</v>
          </cell>
          <cell r="G657">
            <v>0.14000000000000001</v>
          </cell>
          <cell r="H657">
            <v>0.59699999999999998</v>
          </cell>
          <cell r="I657">
            <v>0.187</v>
          </cell>
          <cell r="J657" t="str">
            <v>*</v>
          </cell>
          <cell r="K657">
            <v>7.0000000000000007E-2</v>
          </cell>
          <cell r="L657" t="str">
            <v>*</v>
          </cell>
          <cell r="M657">
            <v>0.12380000000000001</v>
          </cell>
          <cell r="N657">
            <v>0.1143</v>
          </cell>
          <cell r="O657" t="str">
            <v>Jackson</v>
          </cell>
          <cell r="P657" t="str">
            <v>suburban</v>
          </cell>
          <cell r="Q657" t="str">
            <v>Kansas City</v>
          </cell>
          <cell r="R657">
            <v>2913140</v>
          </cell>
        </row>
        <row r="658">
          <cell r="A658" t="str">
            <v>HIGH GROVE Early Childhood</v>
          </cell>
          <cell r="B658" t="str">
            <v>048074</v>
          </cell>
          <cell r="C658" t="str">
            <v>GRANDVIEW C-4</v>
          </cell>
          <cell r="D658" t="str">
            <v>*</v>
          </cell>
          <cell r="E658" t="str">
            <v>*</v>
          </cell>
          <cell r="F658" t="str">
            <v>*</v>
          </cell>
          <cell r="G658" t="str">
            <v>*</v>
          </cell>
          <cell r="H658" t="str">
            <v>*</v>
          </cell>
          <cell r="I658" t="str">
            <v>*</v>
          </cell>
          <cell r="J658" t="str">
            <v>*</v>
          </cell>
          <cell r="K658" t="str">
            <v>*</v>
          </cell>
          <cell r="L658" t="str">
            <v>*</v>
          </cell>
          <cell r="M658" t="str">
            <v>*</v>
          </cell>
          <cell r="N658" t="str">
            <v>*</v>
          </cell>
          <cell r="O658" t="str">
            <v>Jackson</v>
          </cell>
          <cell r="P658" t="str">
            <v>suburban</v>
          </cell>
          <cell r="Q658" t="str">
            <v>Kansas City</v>
          </cell>
          <cell r="R658">
            <v>2913140</v>
          </cell>
        </row>
        <row r="659">
          <cell r="A659" t="str">
            <v>MARTIN CITY ELEM.</v>
          </cell>
          <cell r="B659" t="str">
            <v>048074</v>
          </cell>
          <cell r="C659" t="str">
            <v>GRANDVIEW C-4</v>
          </cell>
          <cell r="D659">
            <v>709</v>
          </cell>
          <cell r="E659">
            <v>690.33</v>
          </cell>
          <cell r="F659">
            <v>0.56899999999999995</v>
          </cell>
          <cell r="G659">
            <v>0.18100000000000002</v>
          </cell>
          <cell r="H659">
            <v>0.38600000000000001</v>
          </cell>
          <cell r="I659">
            <v>0.36700000000000005</v>
          </cell>
          <cell r="J659">
            <v>8.4626234132581107E-3</v>
          </cell>
          <cell r="K659">
            <v>4.8000000000000001E-2</v>
          </cell>
          <cell r="L659">
            <v>9.5373765867418359E-3</v>
          </cell>
          <cell r="M659">
            <v>0.2087</v>
          </cell>
          <cell r="N659">
            <v>0.15659999999999999</v>
          </cell>
          <cell r="O659" t="str">
            <v>Jackson</v>
          </cell>
          <cell r="P659" t="str">
            <v>suburban</v>
          </cell>
          <cell r="Q659" t="str">
            <v>Kansas City</v>
          </cell>
          <cell r="R659">
            <v>2913140</v>
          </cell>
        </row>
        <row r="660">
          <cell r="A660" t="str">
            <v>MEADOWMERE ELEM.</v>
          </cell>
          <cell r="B660" t="str">
            <v>048074</v>
          </cell>
          <cell r="C660" t="str">
            <v>GRANDVIEW C-4</v>
          </cell>
          <cell r="D660">
            <v>337</v>
          </cell>
          <cell r="E660">
            <v>325.25</v>
          </cell>
          <cell r="F660">
            <v>0.58200000000000007</v>
          </cell>
          <cell r="G660">
            <v>0.19899999999999998</v>
          </cell>
          <cell r="H660">
            <v>0.42700000000000005</v>
          </cell>
          <cell r="I660">
            <v>0.28800000000000003</v>
          </cell>
          <cell r="J660" t="str">
            <v>*</v>
          </cell>
          <cell r="K660">
            <v>7.400000000000001E-2</v>
          </cell>
          <cell r="L660" t="str">
            <v>*</v>
          </cell>
          <cell r="M660">
            <v>0.1691</v>
          </cell>
          <cell r="N660">
            <v>8.3100000000000007E-2</v>
          </cell>
          <cell r="O660" t="str">
            <v>Jackson</v>
          </cell>
          <cell r="P660" t="str">
            <v>suburban</v>
          </cell>
          <cell r="Q660" t="str">
            <v>Kansas City</v>
          </cell>
          <cell r="R660">
            <v>2913140</v>
          </cell>
        </row>
        <row r="661">
          <cell r="A661" t="str">
            <v>GRANDVIEW HIGH</v>
          </cell>
          <cell r="B661" t="str">
            <v>050002</v>
          </cell>
          <cell r="C661" t="str">
            <v>GRANDVIEW R-II</v>
          </cell>
          <cell r="D661">
            <v>285</v>
          </cell>
          <cell r="E661">
            <v>208</v>
          </cell>
          <cell r="F661">
            <v>0.22600000000000001</v>
          </cell>
          <cell r="G661">
            <v>0.98199999999999998</v>
          </cell>
          <cell r="H661" t="str">
            <v>*</v>
          </cell>
          <cell r="I661" t="str">
            <v>*</v>
          </cell>
          <cell r="J661" t="str">
            <v>*</v>
          </cell>
          <cell r="K661" t="str">
            <v>*</v>
          </cell>
          <cell r="L661" t="str">
            <v>*</v>
          </cell>
          <cell r="M661" t="str">
            <v>*</v>
          </cell>
          <cell r="N661">
            <v>0.1298</v>
          </cell>
          <cell r="O661" t="str">
            <v>Jefferson</v>
          </cell>
          <cell r="P661" t="str">
            <v>town</v>
          </cell>
          <cell r="Q661" t="str">
            <v>St. Louis</v>
          </cell>
          <cell r="R661">
            <v>2913170</v>
          </cell>
        </row>
        <row r="662">
          <cell r="A662" t="str">
            <v>GRANDVIEW MIDDLE</v>
          </cell>
          <cell r="B662" t="str">
            <v>050002</v>
          </cell>
          <cell r="C662" t="str">
            <v>GRANDVIEW R-II</v>
          </cell>
          <cell r="D662">
            <v>158</v>
          </cell>
          <cell r="E662">
            <v>157.94999999999999</v>
          </cell>
          <cell r="F662">
            <v>0.40500000000000003</v>
          </cell>
          <cell r="G662">
            <v>0.96799999999999997</v>
          </cell>
          <cell r="H662" t="str">
            <v>*</v>
          </cell>
          <cell r="I662" t="str">
            <v>*</v>
          </cell>
          <cell r="J662" t="str">
            <v>*</v>
          </cell>
          <cell r="K662" t="str">
            <v>*</v>
          </cell>
          <cell r="L662" t="str">
            <v>*</v>
          </cell>
          <cell r="M662" t="str">
            <v>*</v>
          </cell>
          <cell r="N662">
            <v>0.18350000000000002</v>
          </cell>
          <cell r="O662" t="str">
            <v>Jefferson</v>
          </cell>
          <cell r="P662" t="str">
            <v>town</v>
          </cell>
          <cell r="Q662" t="str">
            <v>St. Louis</v>
          </cell>
          <cell r="R662">
            <v>2913170</v>
          </cell>
        </row>
        <row r="663">
          <cell r="A663" t="str">
            <v>GRANDVIEW ELEM.</v>
          </cell>
          <cell r="B663" t="str">
            <v>050002</v>
          </cell>
          <cell r="C663" t="str">
            <v>GRANDVIEW R-II</v>
          </cell>
          <cell r="D663">
            <v>202</v>
          </cell>
          <cell r="E663">
            <v>198</v>
          </cell>
          <cell r="F663">
            <v>0.49</v>
          </cell>
          <cell r="G663">
            <v>0.94599999999999995</v>
          </cell>
          <cell r="H663" t="str">
            <v>*</v>
          </cell>
          <cell r="I663" t="str">
            <v>*</v>
          </cell>
          <cell r="J663" t="str">
            <v>*</v>
          </cell>
          <cell r="K663">
            <v>3.5000000000000003E-2</v>
          </cell>
          <cell r="L663" t="str">
            <v>*</v>
          </cell>
          <cell r="M663" t="str">
            <v>*</v>
          </cell>
          <cell r="N663">
            <v>0.13369999999999999</v>
          </cell>
          <cell r="O663" t="str">
            <v>Jefferson</v>
          </cell>
          <cell r="P663" t="str">
            <v>town</v>
          </cell>
          <cell r="Q663" t="str">
            <v>St. Louis</v>
          </cell>
          <cell r="R663">
            <v>2913170</v>
          </cell>
        </row>
        <row r="664">
          <cell r="A664" t="str">
            <v>GREEN CITY HIGH</v>
          </cell>
          <cell r="B664" t="str">
            <v>105123</v>
          </cell>
          <cell r="C664" t="str">
            <v>GREEN CITY R-I</v>
          </cell>
          <cell r="D664">
            <v>120</v>
          </cell>
          <cell r="E664">
            <v>123.52</v>
          </cell>
          <cell r="F664">
            <v>0.39100000000000001</v>
          </cell>
          <cell r="G664">
            <v>0.94200000000000006</v>
          </cell>
          <cell r="H664" t="str">
            <v>*</v>
          </cell>
          <cell r="I664">
            <v>4.2000000000000003E-2</v>
          </cell>
          <cell r="J664" t="str">
            <v>*</v>
          </cell>
          <cell r="K664" t="str">
            <v>*</v>
          </cell>
          <cell r="L664" t="str">
            <v>*</v>
          </cell>
          <cell r="M664" t="str">
            <v>*</v>
          </cell>
          <cell r="N664">
            <v>0.10830000000000001</v>
          </cell>
          <cell r="O664" t="str">
            <v>Sullivan</v>
          </cell>
          <cell r="P664" t="str">
            <v>rural</v>
          </cell>
          <cell r="Q664" t="str">
            <v>Northeast</v>
          </cell>
          <cell r="R664">
            <v>2913230</v>
          </cell>
        </row>
        <row r="665">
          <cell r="A665" t="str">
            <v>GREEN CITY ELEM.</v>
          </cell>
          <cell r="B665" t="str">
            <v>105123</v>
          </cell>
          <cell r="C665" t="str">
            <v>GREEN CITY R-I</v>
          </cell>
          <cell r="D665">
            <v>131</v>
          </cell>
          <cell r="E665">
            <v>139.56</v>
          </cell>
          <cell r="F665">
            <v>0.48799999999999999</v>
          </cell>
          <cell r="G665">
            <v>0.94700000000000006</v>
          </cell>
          <cell r="H665" t="str">
            <v>*</v>
          </cell>
          <cell r="I665">
            <v>3.7999999999999999E-2</v>
          </cell>
          <cell r="J665" t="str">
            <v>*</v>
          </cell>
          <cell r="K665" t="str">
            <v>*</v>
          </cell>
          <cell r="L665" t="str">
            <v>*</v>
          </cell>
          <cell r="M665" t="str">
            <v>*</v>
          </cell>
          <cell r="N665">
            <v>0.1069</v>
          </cell>
          <cell r="O665" t="str">
            <v>Sullivan</v>
          </cell>
          <cell r="P665" t="str">
            <v>rural</v>
          </cell>
          <cell r="Q665" t="str">
            <v>Northeast</v>
          </cell>
          <cell r="R665">
            <v>2913230</v>
          </cell>
        </row>
        <row r="666">
          <cell r="A666" t="str">
            <v>GREEN FOREST ELEM.</v>
          </cell>
          <cell r="B666" t="str">
            <v>033092</v>
          </cell>
          <cell r="C666" t="str">
            <v>GREEN FOREST R-II</v>
          </cell>
          <cell r="D666">
            <v>168</v>
          </cell>
          <cell r="E666">
            <v>162</v>
          </cell>
          <cell r="F666">
            <v>0.60499999999999998</v>
          </cell>
          <cell r="G666">
            <v>0.97</v>
          </cell>
          <cell r="H666" t="str">
            <v>*</v>
          </cell>
          <cell r="I666" t="str">
            <v>*</v>
          </cell>
          <cell r="J666" t="str">
            <v>*</v>
          </cell>
          <cell r="K666" t="str">
            <v>*</v>
          </cell>
          <cell r="L666" t="str">
            <v>*</v>
          </cell>
          <cell r="M666" t="str">
            <v>*</v>
          </cell>
          <cell r="N666">
            <v>5.9500000000000004E-2</v>
          </cell>
          <cell r="O666" t="str">
            <v>Dent</v>
          </cell>
          <cell r="P666" t="str">
            <v>town</v>
          </cell>
          <cell r="Q666" t="str">
            <v>Ozarks</v>
          </cell>
          <cell r="R666">
            <v>2913260</v>
          </cell>
        </row>
        <row r="667">
          <cell r="A667" t="str">
            <v>GREEN RIDGE HIGH</v>
          </cell>
          <cell r="B667" t="str">
            <v>080121</v>
          </cell>
          <cell r="C667" t="str">
            <v>GREEN RIDGE R-VIII</v>
          </cell>
          <cell r="D667">
            <v>159</v>
          </cell>
          <cell r="E667">
            <v>152.5</v>
          </cell>
          <cell r="F667">
            <v>0.22</v>
          </cell>
          <cell r="G667">
            <v>0.88700000000000001</v>
          </cell>
          <cell r="H667" t="str">
            <v>*</v>
          </cell>
          <cell r="I667">
            <v>6.3E-2</v>
          </cell>
          <cell r="J667" t="str">
            <v>*</v>
          </cell>
          <cell r="K667">
            <v>3.1E-2</v>
          </cell>
          <cell r="L667" t="str">
            <v>*</v>
          </cell>
          <cell r="M667">
            <v>5.0300000000000004E-2</v>
          </cell>
          <cell r="N667">
            <v>0.1195</v>
          </cell>
          <cell r="O667" t="str">
            <v>Pettis</v>
          </cell>
          <cell r="P667" t="str">
            <v>town</v>
          </cell>
          <cell r="Q667" t="str">
            <v>Western Plains</v>
          </cell>
          <cell r="R667">
            <v>2913290</v>
          </cell>
        </row>
        <row r="668">
          <cell r="A668" t="str">
            <v>GREEN RIDGE ELEM.</v>
          </cell>
          <cell r="B668" t="str">
            <v>080121</v>
          </cell>
          <cell r="C668" t="str">
            <v>GREEN RIDGE R-VIII</v>
          </cell>
          <cell r="D668">
            <v>202</v>
          </cell>
          <cell r="E668">
            <v>196.94</v>
          </cell>
          <cell r="F668">
            <v>0.35399999999999998</v>
          </cell>
          <cell r="G668">
            <v>0.91099999999999992</v>
          </cell>
          <cell r="H668" t="str">
            <v>*</v>
          </cell>
          <cell r="I668">
            <v>0.05</v>
          </cell>
          <cell r="J668" t="str">
            <v>*</v>
          </cell>
          <cell r="K668">
            <v>3.5000000000000003E-2</v>
          </cell>
          <cell r="L668" t="str">
            <v>*</v>
          </cell>
          <cell r="M668">
            <v>0.1386</v>
          </cell>
          <cell r="N668">
            <v>0.12380000000000001</v>
          </cell>
          <cell r="O668" t="str">
            <v>Pettis</v>
          </cell>
          <cell r="P668" t="str">
            <v>town</v>
          </cell>
          <cell r="Q668" t="str">
            <v>Western Plains</v>
          </cell>
          <cell r="R668">
            <v>2913290</v>
          </cell>
        </row>
        <row r="669">
          <cell r="A669" t="str">
            <v>GREENFIELD HIGH</v>
          </cell>
          <cell r="B669" t="str">
            <v>029004</v>
          </cell>
          <cell r="C669" t="str">
            <v>GREENFIELD R-IV</v>
          </cell>
          <cell r="D669">
            <v>173</v>
          </cell>
          <cell r="E669">
            <v>170.41</v>
          </cell>
          <cell r="F669">
            <v>0.51900000000000002</v>
          </cell>
          <cell r="G669">
            <v>0.94799999999999995</v>
          </cell>
          <cell r="H669" t="str">
            <v>*</v>
          </cell>
          <cell r="I669" t="str">
            <v>*</v>
          </cell>
          <cell r="J669" t="str">
            <v>*</v>
          </cell>
          <cell r="K669">
            <v>3.5000000000000003E-2</v>
          </cell>
          <cell r="L669" t="str">
            <v>*</v>
          </cell>
          <cell r="M669" t="str">
            <v>*</v>
          </cell>
          <cell r="N669">
            <v>0.11560000000000001</v>
          </cell>
          <cell r="O669" t="str">
            <v>Dade</v>
          </cell>
          <cell r="P669" t="str">
            <v>rural</v>
          </cell>
          <cell r="Q669" t="str">
            <v>Southwest</v>
          </cell>
          <cell r="R669">
            <v>2913320</v>
          </cell>
        </row>
        <row r="670">
          <cell r="A670" t="str">
            <v>GREENFIELD ELEM.</v>
          </cell>
          <cell r="B670" t="str">
            <v>029004</v>
          </cell>
          <cell r="C670" t="str">
            <v>GREENFIELD R-IV</v>
          </cell>
          <cell r="D670">
            <v>179</v>
          </cell>
          <cell r="E670">
            <v>177.43</v>
          </cell>
          <cell r="F670">
            <v>0.58099999999999996</v>
          </cell>
          <cell r="G670">
            <v>0.97799999999999998</v>
          </cell>
          <cell r="H670" t="str">
            <v>*</v>
          </cell>
          <cell r="I670" t="str">
            <v>*</v>
          </cell>
          <cell r="J670" t="str">
            <v>*</v>
          </cell>
          <cell r="K670" t="str">
            <v>*</v>
          </cell>
          <cell r="L670" t="str">
            <v>*</v>
          </cell>
          <cell r="M670" t="str">
            <v>*</v>
          </cell>
          <cell r="N670">
            <v>0.17879999999999999</v>
          </cell>
          <cell r="O670" t="str">
            <v>Dade</v>
          </cell>
          <cell r="P670" t="str">
            <v>rural</v>
          </cell>
          <cell r="Q670" t="str">
            <v>Southwest</v>
          </cell>
          <cell r="R670">
            <v>2913320</v>
          </cell>
        </row>
        <row r="671">
          <cell r="A671" t="str">
            <v>GREENVILLE HIGH</v>
          </cell>
          <cell r="B671" t="str">
            <v>111086</v>
          </cell>
          <cell r="C671" t="str">
            <v>GREENVILLE R-II</v>
          </cell>
          <cell r="D671">
            <v>204</v>
          </cell>
          <cell r="E671">
            <v>190</v>
          </cell>
          <cell r="F671">
            <v>0.40500000000000003</v>
          </cell>
          <cell r="G671">
            <v>0.94099999999999995</v>
          </cell>
          <cell r="H671" t="str">
            <v>*</v>
          </cell>
          <cell r="I671">
            <v>3.4000000000000002E-2</v>
          </cell>
          <cell r="J671" t="str">
            <v>*</v>
          </cell>
          <cell r="K671" t="str">
            <v>*</v>
          </cell>
          <cell r="L671" t="str">
            <v>*</v>
          </cell>
          <cell r="M671" t="str">
            <v>*</v>
          </cell>
          <cell r="N671">
            <v>0.14710000000000001</v>
          </cell>
          <cell r="O671" t="str">
            <v>Wayne</v>
          </cell>
          <cell r="P671" t="str">
            <v>rural</v>
          </cell>
          <cell r="Q671" t="str">
            <v>Bootheel</v>
          </cell>
          <cell r="R671">
            <v>2913380</v>
          </cell>
        </row>
        <row r="672">
          <cell r="A672" t="str">
            <v>GREENVILLE JR. HIGH</v>
          </cell>
          <cell r="B672" t="str">
            <v>111086</v>
          </cell>
          <cell r="C672" t="str">
            <v>GREENVILLE R-II</v>
          </cell>
          <cell r="D672">
            <v>128</v>
          </cell>
          <cell r="E672">
            <v>120</v>
          </cell>
          <cell r="F672">
            <v>0.5</v>
          </cell>
          <cell r="G672">
            <v>0.92200000000000004</v>
          </cell>
          <cell r="H672" t="str">
            <v>*</v>
          </cell>
          <cell r="I672">
            <v>6.3E-2</v>
          </cell>
          <cell r="J672" t="str">
            <v>*</v>
          </cell>
          <cell r="K672" t="str">
            <v>*</v>
          </cell>
          <cell r="L672" t="str">
            <v>*</v>
          </cell>
          <cell r="M672" t="str">
            <v>*</v>
          </cell>
          <cell r="N672">
            <v>0.1094</v>
          </cell>
          <cell r="O672" t="str">
            <v>Wayne</v>
          </cell>
          <cell r="P672" t="str">
            <v>rural</v>
          </cell>
          <cell r="Q672" t="str">
            <v>Bootheel</v>
          </cell>
          <cell r="R672">
            <v>2913380</v>
          </cell>
        </row>
        <row r="673">
          <cell r="A673" t="str">
            <v>GREENVILLE ELEM.</v>
          </cell>
          <cell r="B673" t="str">
            <v>111086</v>
          </cell>
          <cell r="C673" t="str">
            <v>GREENVILLE R-II</v>
          </cell>
          <cell r="D673">
            <v>283</v>
          </cell>
          <cell r="E673">
            <v>284</v>
          </cell>
          <cell r="F673">
            <v>0.52800000000000002</v>
          </cell>
          <cell r="G673">
            <v>0.95799999999999996</v>
          </cell>
          <cell r="H673" t="str">
            <v>*</v>
          </cell>
          <cell r="I673">
            <v>3.5000000000000003E-2</v>
          </cell>
          <cell r="J673" t="str">
            <v>*</v>
          </cell>
          <cell r="K673" t="str">
            <v>*</v>
          </cell>
          <cell r="L673" t="str">
            <v>*</v>
          </cell>
          <cell r="M673" t="str">
            <v>*</v>
          </cell>
          <cell r="N673">
            <v>0.17309999999999998</v>
          </cell>
          <cell r="O673" t="str">
            <v>Wayne</v>
          </cell>
          <cell r="P673" t="str">
            <v>rural</v>
          </cell>
          <cell r="Q673" t="str">
            <v>Bootheel</v>
          </cell>
          <cell r="R673">
            <v>2913380</v>
          </cell>
        </row>
        <row r="674">
          <cell r="A674" t="str">
            <v>WILLIAMSVILLE ELEM.</v>
          </cell>
          <cell r="B674" t="str">
            <v>111086</v>
          </cell>
          <cell r="C674" t="str">
            <v>GREENVILLE R-II</v>
          </cell>
          <cell r="D674">
            <v>53</v>
          </cell>
          <cell r="E674">
            <v>55</v>
          </cell>
          <cell r="F674">
            <v>0.72699999999999998</v>
          </cell>
          <cell r="G674">
            <v>0.98099999999999998</v>
          </cell>
          <cell r="H674" t="str">
            <v>*</v>
          </cell>
          <cell r="I674" t="str">
            <v>*</v>
          </cell>
          <cell r="J674" t="str">
            <v>*</v>
          </cell>
          <cell r="K674" t="str">
            <v>*</v>
          </cell>
          <cell r="L674" t="str">
            <v>*</v>
          </cell>
          <cell r="M674" t="str">
            <v>*</v>
          </cell>
          <cell r="N674">
            <v>0.24530000000000002</v>
          </cell>
          <cell r="O674" t="str">
            <v>Wayne</v>
          </cell>
          <cell r="P674" t="str">
            <v>rural</v>
          </cell>
          <cell r="Q674" t="str">
            <v>Bootheel</v>
          </cell>
          <cell r="R674">
            <v>2913380</v>
          </cell>
        </row>
        <row r="675">
          <cell r="A675" t="str">
            <v>GRUNDY CO. HIGH</v>
          </cell>
          <cell r="B675" t="str">
            <v>040100</v>
          </cell>
          <cell r="C675" t="str">
            <v>GRUNDY CO. R-V</v>
          </cell>
          <cell r="D675">
            <v>59</v>
          </cell>
          <cell r="E675">
            <v>52</v>
          </cell>
          <cell r="F675">
            <v>0.38500000000000001</v>
          </cell>
          <cell r="G675">
            <v>0.98299999999999998</v>
          </cell>
          <cell r="H675" t="str">
            <v>*</v>
          </cell>
          <cell r="I675" t="str">
            <v>*</v>
          </cell>
          <cell r="J675" t="str">
            <v>*</v>
          </cell>
          <cell r="K675" t="str">
            <v>*</v>
          </cell>
          <cell r="L675" t="str">
            <v>*</v>
          </cell>
          <cell r="M675" t="str">
            <v>*</v>
          </cell>
          <cell r="N675">
            <v>0.2712</v>
          </cell>
          <cell r="O675" t="str">
            <v>Grundy</v>
          </cell>
          <cell r="P675" t="str">
            <v>rural</v>
          </cell>
          <cell r="Q675" t="str">
            <v>Northwest</v>
          </cell>
          <cell r="R675">
            <v>2912690</v>
          </cell>
        </row>
        <row r="676">
          <cell r="A676" t="str">
            <v>GRUNDY CO. ELEM.</v>
          </cell>
          <cell r="B676" t="str">
            <v>040100</v>
          </cell>
          <cell r="C676" t="str">
            <v>GRUNDY CO. R-V</v>
          </cell>
          <cell r="D676">
            <v>61</v>
          </cell>
          <cell r="E676">
            <v>62</v>
          </cell>
          <cell r="F676">
            <v>0.64500000000000002</v>
          </cell>
          <cell r="G676">
            <v>0.95099999999999996</v>
          </cell>
          <cell r="H676" t="str">
            <v>*</v>
          </cell>
          <cell r="I676" t="str">
            <v>*</v>
          </cell>
          <cell r="J676" t="str">
            <v>*</v>
          </cell>
          <cell r="K676" t="str">
            <v>*</v>
          </cell>
          <cell r="L676" t="str">
            <v>*</v>
          </cell>
          <cell r="M676" t="str">
            <v>*</v>
          </cell>
          <cell r="N676">
            <v>0.14749999999999999</v>
          </cell>
          <cell r="O676" t="str">
            <v>Grundy</v>
          </cell>
          <cell r="P676" t="str">
            <v>rural</v>
          </cell>
          <cell r="Q676" t="str">
            <v>Northwest</v>
          </cell>
          <cell r="R676">
            <v>2912690</v>
          </cell>
        </row>
        <row r="677">
          <cell r="A677" t="str">
            <v>GUADALUPE CENTERS HIGH SCHOOL</v>
          </cell>
          <cell r="B677" t="str">
            <v>048902</v>
          </cell>
          <cell r="C677" t="str">
            <v>GUADALUPE CENTERS SCHOOLS</v>
          </cell>
          <cell r="D677">
            <v>422</v>
          </cell>
          <cell r="E677">
            <v>410</v>
          </cell>
          <cell r="F677">
            <v>0.95599999999999996</v>
          </cell>
          <cell r="G677">
            <v>2.4E-2</v>
          </cell>
          <cell r="H677">
            <v>1.7000000000000001E-2</v>
          </cell>
          <cell r="I677">
            <v>0.95700000000000007</v>
          </cell>
          <cell r="J677" t="str">
            <v>*</v>
          </cell>
          <cell r="K677" t="str">
            <v>*</v>
          </cell>
          <cell r="L677" t="str">
            <v>*</v>
          </cell>
          <cell r="M677">
            <v>0.59240000000000004</v>
          </cell>
          <cell r="N677">
            <v>0.1043</v>
          </cell>
          <cell r="O677" t="str">
            <v>Jackson</v>
          </cell>
          <cell r="P677" t="str">
            <v>urban</v>
          </cell>
          <cell r="Q677" t="str">
            <v>Kansas City</v>
          </cell>
          <cell r="R677">
            <v>2900029</v>
          </cell>
        </row>
        <row r="678">
          <cell r="A678" t="str">
            <v>GUADALUPE CENTERS MIDDLE</v>
          </cell>
          <cell r="B678" t="str">
            <v>048902</v>
          </cell>
          <cell r="C678" t="str">
            <v>GUADALUPE CENTERS SCHOOLS</v>
          </cell>
          <cell r="D678">
            <v>313</v>
          </cell>
          <cell r="E678">
            <v>327</v>
          </cell>
          <cell r="F678">
            <v>0.96</v>
          </cell>
          <cell r="G678" t="str">
            <v>*</v>
          </cell>
          <cell r="H678" t="str">
            <v>*</v>
          </cell>
          <cell r="I678">
            <v>0.95799999999999996</v>
          </cell>
          <cell r="J678" t="str">
            <v>*</v>
          </cell>
          <cell r="K678">
            <v>1.6E-2</v>
          </cell>
          <cell r="L678" t="str">
            <v>*</v>
          </cell>
          <cell r="M678">
            <v>0.6038</v>
          </cell>
          <cell r="N678">
            <v>8.9499999999999996E-2</v>
          </cell>
          <cell r="O678" t="str">
            <v>Jackson</v>
          </cell>
          <cell r="P678" t="str">
            <v>urban</v>
          </cell>
          <cell r="Q678" t="str">
            <v>Kansas City</v>
          </cell>
          <cell r="R678">
            <v>2900029</v>
          </cell>
        </row>
        <row r="679">
          <cell r="A679" t="str">
            <v>GUADALUPE CENTERS ELEMENTARY</v>
          </cell>
          <cell r="B679" t="str">
            <v>048902</v>
          </cell>
          <cell r="C679" t="str">
            <v>GUADALUPE CENTERS SCHOOLS</v>
          </cell>
          <cell r="D679">
            <v>658</v>
          </cell>
          <cell r="E679">
            <v>652</v>
          </cell>
          <cell r="F679">
            <v>0.95200000000000007</v>
          </cell>
          <cell r="G679">
            <v>1.4999999999999999E-2</v>
          </cell>
          <cell r="H679">
            <v>0.02</v>
          </cell>
          <cell r="I679">
            <v>0.96</v>
          </cell>
          <cell r="J679" t="str">
            <v>*</v>
          </cell>
          <cell r="K679" t="str">
            <v>*</v>
          </cell>
          <cell r="L679" t="str">
            <v>*</v>
          </cell>
          <cell r="M679">
            <v>0.84189999999999998</v>
          </cell>
          <cell r="N679">
            <v>5.4699999999999999E-2</v>
          </cell>
          <cell r="O679" t="str">
            <v>Jackson</v>
          </cell>
          <cell r="P679" t="str">
            <v>urban</v>
          </cell>
          <cell r="Q679" t="str">
            <v>Kansas City</v>
          </cell>
          <cell r="R679">
            <v>2900029</v>
          </cell>
        </row>
        <row r="680">
          <cell r="A680" t="str">
            <v>HALE HIGH</v>
          </cell>
          <cell r="B680" t="str">
            <v>017121</v>
          </cell>
          <cell r="C680" t="str">
            <v>HALE R-I</v>
          </cell>
          <cell r="D680">
            <v>69</v>
          </cell>
          <cell r="E680">
            <v>67.400000000000006</v>
          </cell>
          <cell r="F680">
            <v>0.184</v>
          </cell>
          <cell r="G680">
            <v>0.91299999999999992</v>
          </cell>
          <cell r="H680" t="str">
            <v>*</v>
          </cell>
          <cell r="I680" t="str">
            <v>*</v>
          </cell>
          <cell r="J680" t="str">
            <v>*</v>
          </cell>
          <cell r="K680" t="str">
            <v>*</v>
          </cell>
          <cell r="L680" t="str">
            <v>*</v>
          </cell>
          <cell r="M680" t="str">
            <v>*</v>
          </cell>
          <cell r="N680">
            <v>0.13039999999999999</v>
          </cell>
          <cell r="O680" t="str">
            <v>Carroll</v>
          </cell>
          <cell r="P680" t="str">
            <v>rural</v>
          </cell>
          <cell r="Q680" t="str">
            <v>Western Plains</v>
          </cell>
          <cell r="R680">
            <v>2913500</v>
          </cell>
        </row>
        <row r="681">
          <cell r="A681" t="str">
            <v>HALE ELEM.</v>
          </cell>
          <cell r="B681" t="str">
            <v>017121</v>
          </cell>
          <cell r="C681" t="str">
            <v>HALE R-I</v>
          </cell>
          <cell r="D681">
            <v>42</v>
          </cell>
          <cell r="E681">
            <v>42</v>
          </cell>
          <cell r="F681">
            <v>0.47600000000000003</v>
          </cell>
          <cell r="G681">
            <v>0.90500000000000003</v>
          </cell>
          <cell r="H681" t="str">
            <v>*</v>
          </cell>
          <cell r="I681" t="str">
            <v>*</v>
          </cell>
          <cell r="J681" t="str">
            <v>*</v>
          </cell>
          <cell r="K681" t="str">
            <v>*</v>
          </cell>
          <cell r="L681" t="str">
            <v>*</v>
          </cell>
          <cell r="M681" t="str">
            <v>*</v>
          </cell>
          <cell r="N681">
            <v>0.23809999999999998</v>
          </cell>
          <cell r="O681" t="str">
            <v>Carroll</v>
          </cell>
          <cell r="P681" t="str">
            <v>rural</v>
          </cell>
          <cell r="Q681" t="str">
            <v>Western Plains</v>
          </cell>
          <cell r="R681">
            <v>2913500</v>
          </cell>
        </row>
        <row r="682">
          <cell r="A682" t="str">
            <v>HALFWAY SECONDARY</v>
          </cell>
          <cell r="B682" t="str">
            <v>084003</v>
          </cell>
          <cell r="C682" t="str">
            <v>HALFWAY R-III</v>
          </cell>
          <cell r="D682">
            <v>106</v>
          </cell>
          <cell r="E682">
            <v>104</v>
          </cell>
          <cell r="F682">
            <v>0.26</v>
          </cell>
          <cell r="G682">
            <v>0.95299999999999996</v>
          </cell>
          <cell r="H682" t="str">
            <v>*</v>
          </cell>
          <cell r="I682" t="str">
            <v>*</v>
          </cell>
          <cell r="J682" t="str">
            <v>*</v>
          </cell>
          <cell r="K682">
            <v>4.7E-2</v>
          </cell>
          <cell r="L682" t="str">
            <v>*</v>
          </cell>
          <cell r="M682" t="str">
            <v>*</v>
          </cell>
          <cell r="N682">
            <v>0.14150000000000001</v>
          </cell>
          <cell r="O682" t="str">
            <v>Polk</v>
          </cell>
          <cell r="P682" t="str">
            <v>town</v>
          </cell>
          <cell r="Q682" t="str">
            <v>Southwest</v>
          </cell>
          <cell r="R682">
            <v>2913530</v>
          </cell>
        </row>
        <row r="683">
          <cell r="A683" t="str">
            <v>HALFWAY ELEM.</v>
          </cell>
          <cell r="B683" t="str">
            <v>084003</v>
          </cell>
          <cell r="C683" t="str">
            <v>HALFWAY R-III</v>
          </cell>
          <cell r="D683">
            <v>153</v>
          </cell>
          <cell r="E683">
            <v>148</v>
          </cell>
          <cell r="F683">
            <v>0.53400000000000003</v>
          </cell>
          <cell r="G683">
            <v>0.95400000000000007</v>
          </cell>
          <cell r="H683" t="str">
            <v>*</v>
          </cell>
          <cell r="I683" t="str">
            <v>*</v>
          </cell>
          <cell r="J683" t="str">
            <v>*</v>
          </cell>
          <cell r="K683">
            <v>3.9E-2</v>
          </cell>
          <cell r="L683" t="str">
            <v>*</v>
          </cell>
          <cell r="M683" t="str">
            <v>*</v>
          </cell>
          <cell r="N683">
            <v>0.2026</v>
          </cell>
          <cell r="O683" t="str">
            <v>Polk</v>
          </cell>
          <cell r="P683" t="str">
            <v>town</v>
          </cell>
          <cell r="Q683" t="str">
            <v>Southwest</v>
          </cell>
          <cell r="R683">
            <v>2913530</v>
          </cell>
        </row>
        <row r="684">
          <cell r="A684" t="str">
            <v>HALLSVILLE HIGH</v>
          </cell>
          <cell r="B684" t="str">
            <v>010089</v>
          </cell>
          <cell r="C684" t="str">
            <v>HALLSVILLE R-IV</v>
          </cell>
          <cell r="D684">
            <v>455</v>
          </cell>
          <cell r="E684">
            <v>440.17</v>
          </cell>
          <cell r="F684">
            <v>0.125</v>
          </cell>
          <cell r="G684">
            <v>0.91200000000000003</v>
          </cell>
          <cell r="H684">
            <v>1.3000000000000001E-2</v>
          </cell>
          <cell r="I684">
            <v>2.4E-2</v>
          </cell>
          <cell r="J684">
            <v>1.5384615384615385E-2</v>
          </cell>
          <cell r="K684">
            <v>3.1E-2</v>
          </cell>
          <cell r="M684" t="str">
            <v>*</v>
          </cell>
          <cell r="N684">
            <v>8.3499999999999991E-2</v>
          </cell>
          <cell r="O684" t="str">
            <v>Boone</v>
          </cell>
          <cell r="P684" t="str">
            <v>urban</v>
          </cell>
          <cell r="Q684" t="str">
            <v>Central</v>
          </cell>
          <cell r="R684">
            <v>2913560</v>
          </cell>
        </row>
        <row r="685">
          <cell r="A685" t="str">
            <v>HALLSVILLE MIDDLE</v>
          </cell>
          <cell r="B685" t="str">
            <v>010089</v>
          </cell>
          <cell r="C685" t="str">
            <v>HALLSVILLE R-IV</v>
          </cell>
          <cell r="D685">
            <v>347</v>
          </cell>
          <cell r="E685">
            <v>348</v>
          </cell>
          <cell r="F685">
            <v>0.14699999999999999</v>
          </cell>
          <cell r="G685">
            <v>0.86499999999999999</v>
          </cell>
          <cell r="H685">
            <v>2.8999999999999998E-2</v>
          </cell>
          <cell r="I685">
            <v>3.2000000000000001E-2</v>
          </cell>
          <cell r="J685">
            <v>1.7291066282420751E-2</v>
          </cell>
          <cell r="K685">
            <v>5.5E-2</v>
          </cell>
          <cell r="M685" t="str">
            <v>*</v>
          </cell>
          <cell r="N685">
            <v>0.1124</v>
          </cell>
          <cell r="O685" t="str">
            <v>Boone</v>
          </cell>
          <cell r="P685" t="str">
            <v>urban</v>
          </cell>
          <cell r="Q685" t="str">
            <v>Central</v>
          </cell>
          <cell r="R685">
            <v>2913560</v>
          </cell>
        </row>
        <row r="686">
          <cell r="A686" t="str">
            <v>HALLSVILLE INTERMEDIATE</v>
          </cell>
          <cell r="B686" t="str">
            <v>010089</v>
          </cell>
          <cell r="C686" t="str">
            <v>HALLSVILLE R-IV</v>
          </cell>
          <cell r="D686">
            <v>337</v>
          </cell>
          <cell r="E686">
            <v>334</v>
          </cell>
          <cell r="F686">
            <v>0.14699999999999999</v>
          </cell>
          <cell r="G686">
            <v>0.83700000000000008</v>
          </cell>
          <cell r="H686">
            <v>3.3000000000000002E-2</v>
          </cell>
          <cell r="I686">
            <v>4.4999999999999998E-2</v>
          </cell>
          <cell r="J686">
            <v>2.0771513353115726E-2</v>
          </cell>
          <cell r="K686">
            <v>5.9000000000000004E-2</v>
          </cell>
          <cell r="L686">
            <v>5.228486646884023E-3</v>
          </cell>
          <cell r="M686">
            <v>2.0799999999999999E-2</v>
          </cell>
          <cell r="N686">
            <v>7.4200000000000002E-2</v>
          </cell>
          <cell r="O686" t="str">
            <v>Boone</v>
          </cell>
          <cell r="P686" t="str">
            <v>urban</v>
          </cell>
          <cell r="Q686" t="str">
            <v>Central</v>
          </cell>
          <cell r="R686">
            <v>2913560</v>
          </cell>
        </row>
        <row r="687">
          <cell r="A687" t="str">
            <v>HALLSVILLE PRIMARY</v>
          </cell>
          <cell r="B687" t="str">
            <v>010089</v>
          </cell>
          <cell r="C687" t="str">
            <v>HALLSVILLE R-IV</v>
          </cell>
          <cell r="D687">
            <v>345</v>
          </cell>
          <cell r="E687">
            <v>342.56</v>
          </cell>
          <cell r="F687">
            <v>0.16600000000000001</v>
          </cell>
          <cell r="G687">
            <v>0.84599999999999997</v>
          </cell>
          <cell r="H687">
            <v>2.6000000000000002E-2</v>
          </cell>
          <cell r="I687">
            <v>2.8999999999999998E-2</v>
          </cell>
          <cell r="J687">
            <v>4.6376811594202899E-2</v>
          </cell>
          <cell r="K687">
            <v>4.9000000000000002E-2</v>
          </cell>
          <cell r="M687">
            <v>4.9299999999999997E-2</v>
          </cell>
          <cell r="N687">
            <v>0.13039999999999999</v>
          </cell>
          <cell r="O687" t="str">
            <v>Boone</v>
          </cell>
          <cell r="P687" t="str">
            <v>urban</v>
          </cell>
          <cell r="Q687" t="str">
            <v>Central</v>
          </cell>
          <cell r="R687">
            <v>2913560</v>
          </cell>
        </row>
        <row r="688">
          <cell r="A688" t="str">
            <v>PENNEY HIGH</v>
          </cell>
          <cell r="B688" t="str">
            <v>013055</v>
          </cell>
          <cell r="C688" t="str">
            <v>HAMILTON R-II</v>
          </cell>
          <cell r="D688">
            <v>196</v>
          </cell>
          <cell r="E688">
            <v>173</v>
          </cell>
          <cell r="F688">
            <v>0.41600000000000004</v>
          </cell>
          <cell r="G688">
            <v>0.97400000000000009</v>
          </cell>
          <cell r="H688" t="str">
            <v>*</v>
          </cell>
          <cell r="I688" t="str">
            <v>*</v>
          </cell>
          <cell r="J688" t="str">
            <v>*</v>
          </cell>
          <cell r="K688" t="str">
            <v>*</v>
          </cell>
          <cell r="L688" t="str">
            <v>*</v>
          </cell>
          <cell r="M688" t="str">
            <v>*</v>
          </cell>
          <cell r="N688">
            <v>0.10710000000000001</v>
          </cell>
          <cell r="O688" t="str">
            <v>Caldwell</v>
          </cell>
          <cell r="P688" t="str">
            <v>rural</v>
          </cell>
          <cell r="Q688" t="str">
            <v>Northwest</v>
          </cell>
          <cell r="R688">
            <v>2913590</v>
          </cell>
        </row>
        <row r="689">
          <cell r="A689" t="str">
            <v>HAMILTON MIDDLE</v>
          </cell>
          <cell r="B689" t="str">
            <v>013055</v>
          </cell>
          <cell r="C689" t="str">
            <v>HAMILTON R-II</v>
          </cell>
          <cell r="D689">
            <v>146</v>
          </cell>
          <cell r="E689">
            <v>144.44</v>
          </cell>
          <cell r="F689">
            <v>0.45</v>
          </cell>
          <cell r="G689">
            <v>0.89700000000000002</v>
          </cell>
          <cell r="H689" t="str">
            <v>*</v>
          </cell>
          <cell r="I689">
            <v>6.2E-2</v>
          </cell>
          <cell r="J689" t="str">
            <v>*</v>
          </cell>
          <cell r="K689" t="str">
            <v>*</v>
          </cell>
          <cell r="L689" t="str">
            <v>*</v>
          </cell>
          <cell r="M689" t="str">
            <v>*</v>
          </cell>
          <cell r="N689">
            <v>0.17120000000000002</v>
          </cell>
          <cell r="O689" t="str">
            <v>Caldwell</v>
          </cell>
          <cell r="P689" t="str">
            <v>rural</v>
          </cell>
          <cell r="Q689" t="str">
            <v>Northwest</v>
          </cell>
          <cell r="R689">
            <v>2913590</v>
          </cell>
        </row>
        <row r="690">
          <cell r="A690" t="str">
            <v>HAMILTON ELEM.</v>
          </cell>
          <cell r="B690" t="str">
            <v>013055</v>
          </cell>
          <cell r="C690" t="str">
            <v>HAMILTON R-II</v>
          </cell>
          <cell r="D690">
            <v>259</v>
          </cell>
          <cell r="E690">
            <v>260.44</v>
          </cell>
          <cell r="F690">
            <v>0.47</v>
          </cell>
          <cell r="G690">
            <v>0.92700000000000005</v>
          </cell>
          <cell r="H690" t="str">
            <v>*</v>
          </cell>
          <cell r="I690">
            <v>4.5999999999999999E-2</v>
          </cell>
          <cell r="J690" t="str">
            <v>*</v>
          </cell>
          <cell r="K690">
            <v>2.3E-2</v>
          </cell>
          <cell r="L690" t="str">
            <v>*</v>
          </cell>
          <cell r="M690" t="str">
            <v>*</v>
          </cell>
          <cell r="N690">
            <v>0.20850000000000002</v>
          </cell>
          <cell r="O690" t="str">
            <v>Caldwell</v>
          </cell>
          <cell r="P690" t="str">
            <v>rural</v>
          </cell>
          <cell r="Q690" t="str">
            <v>Northwest</v>
          </cell>
          <cell r="R690">
            <v>2913590</v>
          </cell>
        </row>
        <row r="691">
          <cell r="A691" t="str">
            <v>HANCOCK SR. HIGH</v>
          </cell>
          <cell r="B691" t="str">
            <v>096103</v>
          </cell>
          <cell r="C691" t="str">
            <v>HANCOCK PLACE</v>
          </cell>
          <cell r="D691">
            <v>408</v>
          </cell>
          <cell r="E691">
            <v>382.41</v>
          </cell>
          <cell r="F691">
            <v>1</v>
          </cell>
          <cell r="G691">
            <v>0.57799999999999996</v>
          </cell>
          <cell r="H691">
            <v>0.221</v>
          </cell>
          <cell r="I691">
            <v>7.8E-2</v>
          </cell>
          <cell r="J691">
            <v>1.7156862745098041E-2</v>
          </cell>
          <cell r="K691">
            <v>0.1</v>
          </cell>
          <cell r="L691">
            <v>5.8431372549020422E-3</v>
          </cell>
          <cell r="M691">
            <v>3.4300000000000004E-2</v>
          </cell>
          <cell r="N691">
            <v>0.15439999999999998</v>
          </cell>
          <cell r="O691" t="str">
            <v>St. Louis</v>
          </cell>
          <cell r="P691" t="str">
            <v>suburban</v>
          </cell>
          <cell r="Q691" t="str">
            <v>St. Louis</v>
          </cell>
          <cell r="R691">
            <v>2913620</v>
          </cell>
        </row>
        <row r="692">
          <cell r="A692" t="str">
            <v>HANCOCK PLACE MIDDLE</v>
          </cell>
          <cell r="B692" t="str">
            <v>096103</v>
          </cell>
          <cell r="C692" t="str">
            <v>HANCOCK PLACE</v>
          </cell>
          <cell r="D692">
            <v>323</v>
          </cell>
          <cell r="E692">
            <v>311</v>
          </cell>
          <cell r="F692">
            <v>1</v>
          </cell>
          <cell r="G692">
            <v>0.55700000000000005</v>
          </cell>
          <cell r="H692">
            <v>0.245</v>
          </cell>
          <cell r="I692">
            <v>8.6999999999999994E-2</v>
          </cell>
          <cell r="J692" t="str">
            <v>*</v>
          </cell>
          <cell r="K692">
            <v>0.10800000000000001</v>
          </cell>
          <cell r="L692" t="str">
            <v>*</v>
          </cell>
          <cell r="M692">
            <v>6.5000000000000002E-2</v>
          </cell>
          <cell r="N692">
            <v>0.16719999999999999</v>
          </cell>
          <cell r="O692" t="str">
            <v>St. Louis</v>
          </cell>
          <cell r="P692" t="str">
            <v>suburban</v>
          </cell>
          <cell r="Q692" t="str">
            <v>St. Louis</v>
          </cell>
          <cell r="R692">
            <v>2913620</v>
          </cell>
        </row>
        <row r="693">
          <cell r="A693" t="str">
            <v>HANCOCK PLACE ELEM.</v>
          </cell>
          <cell r="B693" t="str">
            <v>096103</v>
          </cell>
          <cell r="C693" t="str">
            <v>HANCOCK PLACE</v>
          </cell>
          <cell r="D693">
            <v>543</v>
          </cell>
          <cell r="E693">
            <v>525.44000000000005</v>
          </cell>
          <cell r="F693">
            <v>0.998</v>
          </cell>
          <cell r="G693">
            <v>0.56000000000000005</v>
          </cell>
          <cell r="H693">
            <v>0.26200000000000001</v>
          </cell>
          <cell r="I693">
            <v>7.2000000000000008E-2</v>
          </cell>
          <cell r="J693">
            <v>9.2081031307550652E-3</v>
          </cell>
          <cell r="K693">
            <v>9.4E-2</v>
          </cell>
          <cell r="M693">
            <v>0.1381</v>
          </cell>
          <cell r="N693">
            <v>0.151</v>
          </cell>
          <cell r="O693" t="str">
            <v>St. Louis</v>
          </cell>
          <cell r="P693" t="str">
            <v>suburban</v>
          </cell>
          <cell r="Q693" t="str">
            <v>St. Louis</v>
          </cell>
          <cell r="R693">
            <v>2913620</v>
          </cell>
        </row>
        <row r="694">
          <cell r="A694" t="str">
            <v>HANNIBAL SR. HIGH</v>
          </cell>
          <cell r="B694" t="str">
            <v>064075</v>
          </cell>
          <cell r="C694" t="str">
            <v>HANNIBAL 60</v>
          </cell>
          <cell r="D694">
            <v>1086</v>
          </cell>
          <cell r="E694">
            <v>1032.56</v>
          </cell>
          <cell r="F694">
            <v>0.433</v>
          </cell>
          <cell r="G694">
            <v>0.81599999999999995</v>
          </cell>
          <cell r="H694">
            <v>9.1999999999999998E-2</v>
          </cell>
          <cell r="I694">
            <v>2.4E-2</v>
          </cell>
          <cell r="J694">
            <v>5.5248618784530384E-3</v>
          </cell>
          <cell r="K694">
            <v>6.2E-2</v>
          </cell>
          <cell r="M694" t="str">
            <v>*</v>
          </cell>
          <cell r="N694">
            <v>0.16670000000000001</v>
          </cell>
          <cell r="O694" t="str">
            <v>Marion</v>
          </cell>
          <cell r="P694" t="str">
            <v>rural</v>
          </cell>
          <cell r="Q694" t="str">
            <v>Northeast</v>
          </cell>
          <cell r="R694">
            <v>2913650</v>
          </cell>
        </row>
        <row r="695">
          <cell r="A695" t="str">
            <v>HANNIBAL CAREER &amp; TECH. CTR.</v>
          </cell>
          <cell r="B695" t="str">
            <v>064075</v>
          </cell>
          <cell r="C695" t="str">
            <v>HANNIBAL 60</v>
          </cell>
          <cell r="D695" t="str">
            <v>*</v>
          </cell>
          <cell r="E695" t="str">
            <v>*</v>
          </cell>
          <cell r="F695" t="str">
            <v>*</v>
          </cell>
          <cell r="G695" t="str">
            <v>*</v>
          </cell>
          <cell r="H695" t="str">
            <v>*</v>
          </cell>
          <cell r="I695" t="str">
            <v>*</v>
          </cell>
          <cell r="J695" t="str">
            <v>*</v>
          </cell>
          <cell r="K695" t="str">
            <v>*</v>
          </cell>
          <cell r="L695" t="str">
            <v>*</v>
          </cell>
          <cell r="M695" t="str">
            <v>*</v>
          </cell>
          <cell r="N695" t="str">
            <v>*</v>
          </cell>
          <cell r="O695" t="str">
            <v>Marion</v>
          </cell>
          <cell r="P695" t="str">
            <v>rural</v>
          </cell>
          <cell r="Q695" t="str">
            <v>Northeast</v>
          </cell>
          <cell r="R695">
            <v>2913650</v>
          </cell>
        </row>
        <row r="696">
          <cell r="A696" t="str">
            <v>HANNIBAL MIDDLE</v>
          </cell>
          <cell r="B696" t="str">
            <v>064075</v>
          </cell>
          <cell r="C696" t="str">
            <v>HANNIBAL 60</v>
          </cell>
          <cell r="D696">
            <v>769</v>
          </cell>
          <cell r="E696">
            <v>755.65</v>
          </cell>
          <cell r="F696">
            <v>0.51400000000000001</v>
          </cell>
          <cell r="G696">
            <v>0.84299999999999997</v>
          </cell>
          <cell r="H696">
            <v>7.8E-2</v>
          </cell>
          <cell r="I696">
            <v>1.8000000000000002E-2</v>
          </cell>
          <cell r="J696" t="str">
            <v>*</v>
          </cell>
          <cell r="K696">
            <v>5.2999999999999999E-2</v>
          </cell>
          <cell r="L696" t="str">
            <v>*</v>
          </cell>
          <cell r="M696" t="str">
            <v>*</v>
          </cell>
          <cell r="N696">
            <v>0.17559999999999998</v>
          </cell>
          <cell r="O696" t="str">
            <v>Marion</v>
          </cell>
          <cell r="P696" t="str">
            <v>rural</v>
          </cell>
          <cell r="Q696" t="str">
            <v>Northeast</v>
          </cell>
          <cell r="R696">
            <v>2913650</v>
          </cell>
        </row>
        <row r="697">
          <cell r="A697" t="str">
            <v>A. D. STOWELL ELEM.</v>
          </cell>
          <cell r="B697" t="str">
            <v>064075</v>
          </cell>
          <cell r="C697" t="str">
            <v>HANNIBAL 60</v>
          </cell>
          <cell r="D697">
            <v>190</v>
          </cell>
          <cell r="E697">
            <v>193.16</v>
          </cell>
          <cell r="F697">
            <v>0.61599999999999999</v>
          </cell>
          <cell r="G697">
            <v>0.88900000000000001</v>
          </cell>
          <cell r="H697">
            <v>4.2000000000000003E-2</v>
          </cell>
          <cell r="I697">
            <v>3.7000000000000005E-2</v>
          </cell>
          <cell r="J697" t="str">
            <v>*</v>
          </cell>
          <cell r="K697">
            <v>3.2000000000000001E-2</v>
          </cell>
          <cell r="L697" t="str">
            <v>*</v>
          </cell>
          <cell r="M697" t="str">
            <v>*</v>
          </cell>
          <cell r="N697">
            <v>8.4199999999999997E-2</v>
          </cell>
          <cell r="O697" t="str">
            <v>Marion</v>
          </cell>
          <cell r="P697" t="str">
            <v>rural</v>
          </cell>
          <cell r="Q697" t="str">
            <v>Northeast</v>
          </cell>
          <cell r="R697">
            <v>2913650</v>
          </cell>
        </row>
        <row r="698">
          <cell r="A698" t="str">
            <v>EUGENE FIELD ELEM.</v>
          </cell>
          <cell r="B698" t="str">
            <v>064075</v>
          </cell>
          <cell r="C698" t="str">
            <v>HANNIBAL 60</v>
          </cell>
          <cell r="D698">
            <v>191</v>
          </cell>
          <cell r="E698">
            <v>185.32</v>
          </cell>
          <cell r="F698">
            <v>0.83200000000000007</v>
          </cell>
          <cell r="G698">
            <v>0.64400000000000002</v>
          </cell>
          <cell r="H698">
            <v>0.19399999999999998</v>
          </cell>
          <cell r="I698">
            <v>3.1E-2</v>
          </cell>
          <cell r="J698" t="str">
            <v>*</v>
          </cell>
          <cell r="K698">
            <v>0.126</v>
          </cell>
          <cell r="L698" t="str">
            <v>*</v>
          </cell>
          <cell r="M698" t="str">
            <v>*</v>
          </cell>
          <cell r="N698">
            <v>0.3246</v>
          </cell>
          <cell r="O698" t="str">
            <v>Marion</v>
          </cell>
          <cell r="P698" t="str">
            <v>rural</v>
          </cell>
          <cell r="Q698" t="str">
            <v>Northeast</v>
          </cell>
          <cell r="R698">
            <v>2913650</v>
          </cell>
        </row>
        <row r="699">
          <cell r="A699" t="str">
            <v>MARK TWAIN ELEM.</v>
          </cell>
          <cell r="B699" t="str">
            <v>064075</v>
          </cell>
          <cell r="C699" t="str">
            <v>HANNIBAL 60</v>
          </cell>
          <cell r="D699">
            <v>362</v>
          </cell>
          <cell r="E699">
            <v>370.32</v>
          </cell>
          <cell r="F699">
            <v>0.55100000000000005</v>
          </cell>
          <cell r="G699">
            <v>0.82</v>
          </cell>
          <cell r="H699">
            <v>7.2000000000000008E-2</v>
          </cell>
          <cell r="I699">
            <v>2.7999999999999997E-2</v>
          </cell>
          <cell r="J699">
            <v>0.15</v>
          </cell>
          <cell r="K699">
            <v>7.6999999999999999E-2</v>
          </cell>
          <cell r="M699" t="str">
            <v>*</v>
          </cell>
          <cell r="N699">
            <v>8.2899999999999988E-2</v>
          </cell>
          <cell r="O699" t="str">
            <v>Marion</v>
          </cell>
          <cell r="P699" t="str">
            <v>rural</v>
          </cell>
          <cell r="Q699" t="str">
            <v>Northeast</v>
          </cell>
          <cell r="R699">
            <v>2913650</v>
          </cell>
        </row>
        <row r="700">
          <cell r="A700" t="str">
            <v>OAKWOOD ELEM.</v>
          </cell>
          <cell r="B700" t="str">
            <v>064075</v>
          </cell>
          <cell r="C700" t="str">
            <v>HANNIBAL 60</v>
          </cell>
          <cell r="D700">
            <v>272</v>
          </cell>
          <cell r="E700">
            <v>271.16000000000003</v>
          </cell>
          <cell r="F700">
            <v>0.39500000000000002</v>
          </cell>
          <cell r="G700">
            <v>0.94099999999999995</v>
          </cell>
          <cell r="H700" t="str">
            <v>*</v>
          </cell>
          <cell r="I700" t="str">
            <v>*</v>
          </cell>
          <cell r="J700" t="str">
            <v>*</v>
          </cell>
          <cell r="K700">
            <v>2.6000000000000002E-2</v>
          </cell>
          <cell r="L700" t="str">
            <v>*</v>
          </cell>
          <cell r="M700" t="str">
            <v>*</v>
          </cell>
          <cell r="N700">
            <v>6.9900000000000004E-2</v>
          </cell>
          <cell r="O700" t="str">
            <v>Marion</v>
          </cell>
          <cell r="P700" t="str">
            <v>rural</v>
          </cell>
          <cell r="Q700" t="str">
            <v>Northeast</v>
          </cell>
          <cell r="R700">
            <v>2913650</v>
          </cell>
        </row>
        <row r="701">
          <cell r="A701" t="str">
            <v>VETERANS ELEM.</v>
          </cell>
          <cell r="B701" t="str">
            <v>064075</v>
          </cell>
          <cell r="C701" t="str">
            <v>HANNIBAL 60</v>
          </cell>
          <cell r="D701">
            <v>441</v>
          </cell>
          <cell r="E701">
            <v>421.32</v>
          </cell>
          <cell r="F701">
            <v>0.58700000000000008</v>
          </cell>
          <cell r="G701">
            <v>0.76200000000000001</v>
          </cell>
          <cell r="H701">
            <v>0.127</v>
          </cell>
          <cell r="I701">
            <v>0.02</v>
          </cell>
          <cell r="J701">
            <v>1.3605442176870748E-2</v>
          </cell>
          <cell r="K701">
            <v>7.4999999999999997E-2</v>
          </cell>
          <cell r="M701" t="str">
            <v>*</v>
          </cell>
          <cell r="N701">
            <v>0.17010000000000003</v>
          </cell>
          <cell r="O701" t="str">
            <v>Marion</v>
          </cell>
          <cell r="P701" t="str">
            <v>rural</v>
          </cell>
          <cell r="Q701" t="str">
            <v>Northeast</v>
          </cell>
          <cell r="R701">
            <v>2913650</v>
          </cell>
        </row>
        <row r="702">
          <cell r="A702" t="str">
            <v>EARLY CHILDHOOD CENTER</v>
          </cell>
          <cell r="B702" t="str">
            <v>064075</v>
          </cell>
          <cell r="C702" t="str">
            <v>HANNIBAL 60</v>
          </cell>
          <cell r="D702" t="str">
            <v>*</v>
          </cell>
          <cell r="E702" t="str">
            <v>*</v>
          </cell>
          <cell r="F702" t="str">
            <v>*</v>
          </cell>
          <cell r="G702" t="str">
            <v>*</v>
          </cell>
          <cell r="H702" t="str">
            <v>*</v>
          </cell>
          <cell r="I702" t="str">
            <v>*</v>
          </cell>
          <cell r="J702" t="str">
            <v>*</v>
          </cell>
          <cell r="K702" t="str">
            <v>*</v>
          </cell>
          <cell r="L702" t="str">
            <v>*</v>
          </cell>
          <cell r="M702" t="str">
            <v>*</v>
          </cell>
          <cell r="N702" t="str">
            <v>*</v>
          </cell>
          <cell r="O702" t="str">
            <v>Marion</v>
          </cell>
          <cell r="P702" t="str">
            <v>rural</v>
          </cell>
          <cell r="Q702" t="str">
            <v>Northeast</v>
          </cell>
          <cell r="R702">
            <v>2913650</v>
          </cell>
        </row>
        <row r="703">
          <cell r="A703" t="str">
            <v>HARDEMAN ELEM.</v>
          </cell>
          <cell r="B703" t="str">
            <v>097122</v>
          </cell>
          <cell r="C703" t="str">
            <v>HARDEMAN R-X</v>
          </cell>
          <cell r="D703">
            <v>59</v>
          </cell>
          <cell r="E703">
            <v>56</v>
          </cell>
          <cell r="F703">
            <v>0.14300000000000002</v>
          </cell>
          <cell r="G703">
            <v>0.94900000000000007</v>
          </cell>
          <cell r="H703" t="str">
            <v>*</v>
          </cell>
          <cell r="I703" t="str">
            <v>*</v>
          </cell>
          <cell r="J703" t="str">
            <v>*</v>
          </cell>
          <cell r="K703" t="str">
            <v>*</v>
          </cell>
          <cell r="L703" t="str">
            <v>*</v>
          </cell>
          <cell r="M703" t="str">
            <v>*</v>
          </cell>
          <cell r="N703">
            <v>0.1017</v>
          </cell>
          <cell r="O703" t="str">
            <v>Saline</v>
          </cell>
          <cell r="P703" t="str">
            <v>rural</v>
          </cell>
          <cell r="Q703" t="str">
            <v>Western Plains</v>
          </cell>
          <cell r="R703">
            <v>2927330</v>
          </cell>
        </row>
        <row r="704">
          <cell r="A704" t="str">
            <v>HARDIN-CENTRAL HIGH</v>
          </cell>
          <cell r="B704" t="str">
            <v>089088</v>
          </cell>
          <cell r="C704" t="str">
            <v>HARDIN-CENTRAL C-2</v>
          </cell>
          <cell r="D704">
            <v>105</v>
          </cell>
          <cell r="E704">
            <v>108</v>
          </cell>
          <cell r="F704">
            <v>0.38</v>
          </cell>
          <cell r="G704">
            <v>0.98099999999999998</v>
          </cell>
          <cell r="H704" t="str">
            <v>*</v>
          </cell>
          <cell r="I704" t="str">
            <v>*</v>
          </cell>
          <cell r="J704" t="str">
            <v>*</v>
          </cell>
          <cell r="K704" t="str">
            <v>*</v>
          </cell>
          <cell r="L704" t="str">
            <v>*</v>
          </cell>
          <cell r="M704" t="str">
            <v>*</v>
          </cell>
          <cell r="N704">
            <v>0.1143</v>
          </cell>
          <cell r="O704" t="str">
            <v>Ray</v>
          </cell>
          <cell r="P704" t="str">
            <v>rural</v>
          </cell>
          <cell r="Q704" t="str">
            <v>Western Plains</v>
          </cell>
          <cell r="R704">
            <v>2913680</v>
          </cell>
        </row>
        <row r="705">
          <cell r="A705" t="str">
            <v>HARDIN-CENTRAL ELEM.</v>
          </cell>
          <cell r="B705" t="str">
            <v>089088</v>
          </cell>
          <cell r="C705" t="str">
            <v>HARDIN-CENTRAL C-2</v>
          </cell>
          <cell r="D705">
            <v>102</v>
          </cell>
          <cell r="E705">
            <v>109</v>
          </cell>
          <cell r="F705">
            <v>0.505</v>
          </cell>
          <cell r="G705">
            <v>1</v>
          </cell>
          <cell r="H705" t="str">
            <v>*</v>
          </cell>
          <cell r="I705" t="str">
            <v>*</v>
          </cell>
          <cell r="J705" t="str">
            <v>*</v>
          </cell>
          <cell r="K705" t="str">
            <v>*</v>
          </cell>
          <cell r="L705" t="str">
            <v>*</v>
          </cell>
          <cell r="M705" t="str">
            <v>*</v>
          </cell>
          <cell r="N705">
            <v>0.15689999999999998</v>
          </cell>
          <cell r="O705" t="str">
            <v>Ray</v>
          </cell>
          <cell r="P705" t="str">
            <v>rural</v>
          </cell>
          <cell r="Q705" t="str">
            <v>Western Plains</v>
          </cell>
          <cell r="R705">
            <v>2913680</v>
          </cell>
        </row>
        <row r="706">
          <cell r="A706" t="str">
            <v>HARRISBURG HIGH</v>
          </cell>
          <cell r="B706" t="str">
            <v>010092</v>
          </cell>
          <cell r="C706" t="str">
            <v>HARRISBURG R-VIII</v>
          </cell>
          <cell r="D706">
            <v>176</v>
          </cell>
          <cell r="E706">
            <v>166</v>
          </cell>
          <cell r="F706">
            <v>0.313</v>
          </cell>
          <cell r="G706">
            <v>0.91500000000000004</v>
          </cell>
          <cell r="H706" t="str">
            <v>*</v>
          </cell>
          <cell r="I706">
            <v>6.8000000000000005E-2</v>
          </cell>
          <cell r="J706" t="str">
            <v>*</v>
          </cell>
          <cell r="K706" t="str">
            <v>*</v>
          </cell>
          <cell r="L706" t="str">
            <v>*</v>
          </cell>
          <cell r="M706" t="str">
            <v>*</v>
          </cell>
          <cell r="N706">
            <v>8.5199999999999998E-2</v>
          </cell>
          <cell r="O706" t="str">
            <v>Boone</v>
          </cell>
          <cell r="P706" t="str">
            <v>rural</v>
          </cell>
          <cell r="Q706" t="str">
            <v>Central</v>
          </cell>
          <cell r="R706">
            <v>2913710</v>
          </cell>
        </row>
        <row r="707">
          <cell r="A707" t="str">
            <v>HARRISBURG MIDDLE</v>
          </cell>
          <cell r="B707" t="str">
            <v>010092</v>
          </cell>
          <cell r="C707" t="str">
            <v>HARRISBURG R-VIII</v>
          </cell>
          <cell r="D707">
            <v>141</v>
          </cell>
          <cell r="E707">
            <v>139</v>
          </cell>
          <cell r="F707">
            <v>0.29499999999999998</v>
          </cell>
          <cell r="G707">
            <v>0.90799999999999992</v>
          </cell>
          <cell r="H707" t="str">
            <v>*</v>
          </cell>
          <cell r="I707">
            <v>5.7000000000000002E-2</v>
          </cell>
          <cell r="J707" t="str">
            <v>*</v>
          </cell>
          <cell r="K707" t="str">
            <v>*</v>
          </cell>
          <cell r="L707" t="str">
            <v>*</v>
          </cell>
          <cell r="M707" t="str">
            <v>*</v>
          </cell>
          <cell r="N707">
            <v>9.9299999999999999E-2</v>
          </cell>
          <cell r="O707" t="str">
            <v>Boone</v>
          </cell>
          <cell r="P707" t="str">
            <v>rural</v>
          </cell>
          <cell r="Q707" t="str">
            <v>Central</v>
          </cell>
          <cell r="R707">
            <v>2913710</v>
          </cell>
        </row>
        <row r="708">
          <cell r="A708" t="str">
            <v>HARRISBURG ELEM.</v>
          </cell>
          <cell r="B708" t="str">
            <v>010092</v>
          </cell>
          <cell r="C708" t="str">
            <v>HARRISBURG R-VIII</v>
          </cell>
          <cell r="D708">
            <v>238</v>
          </cell>
          <cell r="E708">
            <v>236</v>
          </cell>
          <cell r="F708">
            <v>0.32600000000000001</v>
          </cell>
          <cell r="G708">
            <v>0.8909999999999999</v>
          </cell>
          <cell r="H708" t="str">
            <v>*</v>
          </cell>
          <cell r="I708">
            <v>5.9000000000000004E-2</v>
          </cell>
          <cell r="J708" t="str">
            <v>*</v>
          </cell>
          <cell r="K708">
            <v>3.4000000000000002E-2</v>
          </cell>
          <cell r="L708" t="str">
            <v>*</v>
          </cell>
          <cell r="M708" t="str">
            <v>*</v>
          </cell>
          <cell r="N708">
            <v>6.3E-2</v>
          </cell>
          <cell r="O708" t="str">
            <v>Boone</v>
          </cell>
          <cell r="P708" t="str">
            <v>rural</v>
          </cell>
          <cell r="Q708" t="str">
            <v>Central</v>
          </cell>
          <cell r="R708">
            <v>2913710</v>
          </cell>
        </row>
        <row r="709">
          <cell r="A709" t="str">
            <v>EVERETT WADE JUVENILE CTR.</v>
          </cell>
          <cell r="B709" t="str">
            <v>019149</v>
          </cell>
          <cell r="C709" t="str">
            <v>HARRISONVILLE R-IX</v>
          </cell>
          <cell r="D709" t="str">
            <v>*</v>
          </cell>
          <cell r="E709">
            <v>6</v>
          </cell>
          <cell r="F709" t="str">
            <v>*</v>
          </cell>
          <cell r="G709" t="str">
            <v>*</v>
          </cell>
          <cell r="H709" t="str">
            <v>*</v>
          </cell>
          <cell r="I709" t="str">
            <v>*</v>
          </cell>
          <cell r="J709" t="str">
            <v>*</v>
          </cell>
          <cell r="K709" t="str">
            <v>*</v>
          </cell>
          <cell r="L709" t="str">
            <v>*</v>
          </cell>
          <cell r="M709" t="str">
            <v>*</v>
          </cell>
          <cell r="N709" t="str">
            <v>*</v>
          </cell>
          <cell r="O709" t="str">
            <v>Cass</v>
          </cell>
          <cell r="P709" t="str">
            <v>rural</v>
          </cell>
          <cell r="Q709" t="str">
            <v>Kansas City</v>
          </cell>
          <cell r="R709">
            <v>2913760</v>
          </cell>
        </row>
        <row r="710">
          <cell r="A710" t="str">
            <v>HARRISONVILLE HIGH</v>
          </cell>
          <cell r="B710" t="str">
            <v>019149</v>
          </cell>
          <cell r="C710" t="str">
            <v>HARRISONVILLE R-IX</v>
          </cell>
          <cell r="D710">
            <v>757</v>
          </cell>
          <cell r="E710">
            <v>719.72</v>
          </cell>
          <cell r="F710">
            <v>0.26899999999999996</v>
          </cell>
          <cell r="G710">
            <v>0.89700000000000002</v>
          </cell>
          <cell r="H710">
            <v>1.2E-2</v>
          </cell>
          <cell r="I710">
            <v>3.7999999999999999E-2</v>
          </cell>
          <cell r="J710" t="str">
            <v>*</v>
          </cell>
          <cell r="K710">
            <v>4.0999999999999995E-2</v>
          </cell>
          <cell r="L710" t="str">
            <v>*</v>
          </cell>
          <cell r="M710" t="str">
            <v>*</v>
          </cell>
          <cell r="N710">
            <v>0.10439999999999999</v>
          </cell>
          <cell r="O710" t="str">
            <v>Cass</v>
          </cell>
          <cell r="P710" t="str">
            <v>rural</v>
          </cell>
          <cell r="Q710" t="str">
            <v>Kansas City</v>
          </cell>
          <cell r="R710">
            <v>2913760</v>
          </cell>
        </row>
        <row r="711">
          <cell r="A711" t="str">
            <v>CASS CAREER CTR.</v>
          </cell>
          <cell r="B711" t="str">
            <v>019149</v>
          </cell>
          <cell r="C711" t="str">
            <v>HARRISONVILLE R-IX</v>
          </cell>
          <cell r="D711" t="str">
            <v>*</v>
          </cell>
          <cell r="E711" t="str">
            <v>*</v>
          </cell>
          <cell r="F711" t="str">
            <v>*</v>
          </cell>
          <cell r="G711" t="str">
            <v>*</v>
          </cell>
          <cell r="H711" t="str">
            <v>*</v>
          </cell>
          <cell r="I711" t="str">
            <v>*</v>
          </cell>
          <cell r="J711" t="str">
            <v>*</v>
          </cell>
          <cell r="K711" t="str">
            <v>*</v>
          </cell>
          <cell r="L711" t="str">
            <v>*</v>
          </cell>
          <cell r="M711" t="str">
            <v>*</v>
          </cell>
          <cell r="N711" t="str">
            <v>*</v>
          </cell>
          <cell r="O711" t="str">
            <v>Cass</v>
          </cell>
          <cell r="P711" t="str">
            <v>rural</v>
          </cell>
          <cell r="Q711" t="str">
            <v>Kansas City</v>
          </cell>
          <cell r="R711">
            <v>2913760</v>
          </cell>
        </row>
        <row r="712">
          <cell r="A712" t="str">
            <v>HARRISONVILLE MIDDLE</v>
          </cell>
          <cell r="B712" t="str">
            <v>019149</v>
          </cell>
          <cell r="C712" t="str">
            <v>HARRISONVILLE R-IX</v>
          </cell>
          <cell r="D712">
            <v>521</v>
          </cell>
          <cell r="E712">
            <v>512.16999999999996</v>
          </cell>
          <cell r="F712">
            <v>0.35700000000000004</v>
          </cell>
          <cell r="G712">
            <v>0.85799999999999998</v>
          </cell>
          <cell r="H712">
            <v>1.4999999999999999E-2</v>
          </cell>
          <cell r="I712">
            <v>7.2999999999999995E-2</v>
          </cell>
          <cell r="J712" t="str">
            <v>*</v>
          </cell>
          <cell r="K712">
            <v>4.4000000000000004E-2</v>
          </cell>
          <cell r="L712" t="str">
            <v>*</v>
          </cell>
          <cell r="M712">
            <v>1.34E-2</v>
          </cell>
          <cell r="N712">
            <v>0.1075</v>
          </cell>
          <cell r="O712" t="str">
            <v>Cass</v>
          </cell>
          <cell r="P712" t="str">
            <v>rural</v>
          </cell>
          <cell r="Q712" t="str">
            <v>Kansas City</v>
          </cell>
          <cell r="R712">
            <v>2913760</v>
          </cell>
        </row>
        <row r="713">
          <cell r="A713" t="str">
            <v>HARRISONVILLE ELEM.</v>
          </cell>
          <cell r="B713" t="str">
            <v>019149</v>
          </cell>
          <cell r="C713" t="str">
            <v>HARRISONVILLE R-IX</v>
          </cell>
          <cell r="D713">
            <v>418</v>
          </cell>
          <cell r="E713">
            <v>417.68</v>
          </cell>
          <cell r="F713">
            <v>0.33799999999999997</v>
          </cell>
          <cell r="G713">
            <v>0.871</v>
          </cell>
          <cell r="H713" t="str">
            <v>*</v>
          </cell>
          <cell r="I713">
            <v>6.7000000000000004E-2</v>
          </cell>
          <cell r="J713" t="str">
            <v>*</v>
          </cell>
          <cell r="K713">
            <v>4.8000000000000001E-2</v>
          </cell>
          <cell r="L713" t="str">
            <v>*</v>
          </cell>
          <cell r="M713">
            <v>1.67E-2</v>
          </cell>
          <cell r="N713">
            <v>9.5700000000000007E-2</v>
          </cell>
          <cell r="O713" t="str">
            <v>Cass</v>
          </cell>
          <cell r="P713" t="str">
            <v>rural</v>
          </cell>
          <cell r="Q713" t="str">
            <v>Kansas City</v>
          </cell>
          <cell r="R713">
            <v>2913760</v>
          </cell>
        </row>
        <row r="714">
          <cell r="A714" t="str">
            <v>MCEOWEN ELEM.</v>
          </cell>
          <cell r="B714" t="str">
            <v>019149</v>
          </cell>
          <cell r="C714" t="str">
            <v>HARRISONVILLE R-IX</v>
          </cell>
          <cell r="D714">
            <v>317</v>
          </cell>
          <cell r="E714">
            <v>319.38</v>
          </cell>
          <cell r="F714">
            <v>0.36899999999999999</v>
          </cell>
          <cell r="G714">
            <v>0.84499999999999997</v>
          </cell>
          <cell r="H714" t="str">
            <v>*</v>
          </cell>
          <cell r="I714">
            <v>6.9000000000000006E-2</v>
          </cell>
          <cell r="J714" t="str">
            <v>*</v>
          </cell>
          <cell r="K714">
            <v>6.6000000000000003E-2</v>
          </cell>
          <cell r="L714" t="str">
            <v>*</v>
          </cell>
          <cell r="M714">
            <v>2.8399999999999998E-2</v>
          </cell>
          <cell r="N714">
            <v>0.1041</v>
          </cell>
          <cell r="O714" t="str">
            <v>Cass</v>
          </cell>
          <cell r="P714" t="str">
            <v>rural</v>
          </cell>
          <cell r="Q714" t="str">
            <v>Kansas City</v>
          </cell>
          <cell r="R714">
            <v>2913760</v>
          </cell>
        </row>
        <row r="715">
          <cell r="A715" t="str">
            <v>EARLY CHILDHOOD CTR.</v>
          </cell>
          <cell r="B715" t="str">
            <v>019149</v>
          </cell>
          <cell r="C715" t="str">
            <v>HARRISONVILLE R-IX</v>
          </cell>
          <cell r="D715">
            <v>136</v>
          </cell>
          <cell r="E715">
            <v>139.16</v>
          </cell>
          <cell r="F715">
            <v>0.245</v>
          </cell>
          <cell r="G715">
            <v>0.88200000000000001</v>
          </cell>
          <cell r="H715" t="str">
            <v>*</v>
          </cell>
          <cell r="I715">
            <v>5.0999999999999997E-2</v>
          </cell>
          <cell r="J715" t="str">
            <v>*</v>
          </cell>
          <cell r="K715">
            <v>5.9000000000000004E-2</v>
          </cell>
          <cell r="L715" t="str">
            <v>*</v>
          </cell>
          <cell r="M715" t="str">
            <v>*</v>
          </cell>
          <cell r="N715">
            <v>8.8200000000000001E-2</v>
          </cell>
          <cell r="O715" t="str">
            <v>Cass</v>
          </cell>
          <cell r="P715" t="str">
            <v>rural</v>
          </cell>
          <cell r="Q715" t="str">
            <v>Kansas City</v>
          </cell>
          <cell r="R715">
            <v>2913760</v>
          </cell>
        </row>
        <row r="716">
          <cell r="A716" t="str">
            <v>HARTVILLE HIGH</v>
          </cell>
          <cell r="B716" t="str">
            <v>114113</v>
          </cell>
          <cell r="C716" t="str">
            <v>HARTVILLE R-II</v>
          </cell>
          <cell r="D716">
            <v>330</v>
          </cell>
          <cell r="E716">
            <v>310</v>
          </cell>
          <cell r="F716">
            <v>0.43200000000000005</v>
          </cell>
          <cell r="G716">
            <v>0.97299999999999998</v>
          </cell>
          <cell r="H716" t="str">
            <v>*</v>
          </cell>
          <cell r="I716">
            <v>1.4999999999999999E-2</v>
          </cell>
          <cell r="J716" t="str">
            <v>*</v>
          </cell>
          <cell r="K716" t="str">
            <v>*</v>
          </cell>
          <cell r="L716" t="str">
            <v>*</v>
          </cell>
          <cell r="M716" t="str">
            <v>*</v>
          </cell>
          <cell r="N716">
            <v>0.1</v>
          </cell>
          <cell r="O716" t="str">
            <v>Wright</v>
          </cell>
          <cell r="P716" t="str">
            <v>rural</v>
          </cell>
          <cell r="Q716" t="str">
            <v>Southwest</v>
          </cell>
          <cell r="R716">
            <v>2913770</v>
          </cell>
        </row>
        <row r="717">
          <cell r="A717" t="str">
            <v>GROVESPRING ELEM.</v>
          </cell>
          <cell r="B717" t="str">
            <v>114113</v>
          </cell>
          <cell r="C717" t="str">
            <v>HARTVILLE R-II</v>
          </cell>
          <cell r="D717">
            <v>79</v>
          </cell>
          <cell r="E717">
            <v>78</v>
          </cell>
          <cell r="F717">
            <v>0.66700000000000004</v>
          </cell>
          <cell r="G717">
            <v>0.93700000000000006</v>
          </cell>
          <cell r="H717" t="str">
            <v>*</v>
          </cell>
          <cell r="I717" t="str">
            <v>*</v>
          </cell>
          <cell r="J717" t="str">
            <v>*</v>
          </cell>
          <cell r="K717" t="str">
            <v>*</v>
          </cell>
          <cell r="L717" t="str">
            <v>*</v>
          </cell>
          <cell r="M717" t="str">
            <v>*</v>
          </cell>
          <cell r="N717">
            <v>7.5899999999999995E-2</v>
          </cell>
          <cell r="O717" t="str">
            <v>Wright</v>
          </cell>
          <cell r="P717" t="str">
            <v>rural</v>
          </cell>
          <cell r="Q717" t="str">
            <v>Southwest</v>
          </cell>
          <cell r="R717">
            <v>2913770</v>
          </cell>
        </row>
        <row r="718">
          <cell r="A718" t="str">
            <v>HARTVILLE ELEM.</v>
          </cell>
          <cell r="B718" t="str">
            <v>114113</v>
          </cell>
          <cell r="C718" t="str">
            <v>HARTVILLE R-II</v>
          </cell>
          <cell r="D718">
            <v>249</v>
          </cell>
          <cell r="E718">
            <v>248</v>
          </cell>
          <cell r="F718">
            <v>0.45600000000000002</v>
          </cell>
          <cell r="G718">
            <v>0.94</v>
          </cell>
          <cell r="H718" t="str">
            <v>*</v>
          </cell>
          <cell r="I718">
            <v>2.7999999999999997E-2</v>
          </cell>
          <cell r="J718" t="str">
            <v>*</v>
          </cell>
          <cell r="K718">
            <v>2.4E-2</v>
          </cell>
          <cell r="L718" t="str">
            <v>*</v>
          </cell>
          <cell r="M718" t="str">
            <v>*</v>
          </cell>
          <cell r="N718">
            <v>0.16059999999999999</v>
          </cell>
          <cell r="O718" t="str">
            <v>Wright</v>
          </cell>
          <cell r="P718" t="str">
            <v>rural</v>
          </cell>
          <cell r="Q718" t="str">
            <v>Southwest</v>
          </cell>
          <cell r="R718">
            <v>2913770</v>
          </cell>
        </row>
        <row r="719">
          <cell r="A719" t="str">
            <v>Hawthorn High School</v>
          </cell>
          <cell r="B719" t="str">
            <v>115925</v>
          </cell>
          <cell r="C719" t="str">
            <v>HAWTHORN LEADERSHIP SCHL GIRLS</v>
          </cell>
          <cell r="D719">
            <v>57</v>
          </cell>
          <cell r="E719">
            <v>50</v>
          </cell>
          <cell r="F719">
            <v>1</v>
          </cell>
          <cell r="G719" t="str">
            <v>*</v>
          </cell>
          <cell r="H719">
            <v>0.877</v>
          </cell>
          <cell r="I719" t="str">
            <v>*</v>
          </cell>
          <cell r="J719" t="str">
            <v>*</v>
          </cell>
          <cell r="K719" t="str">
            <v>*</v>
          </cell>
          <cell r="L719" t="str">
            <v>*</v>
          </cell>
          <cell r="M719" t="str">
            <v>*</v>
          </cell>
          <cell r="N719">
            <v>0.15789999999999998</v>
          </cell>
          <cell r="O719" t="str">
            <v>St. Louis City</v>
          </cell>
          <cell r="P719" t="str">
            <v>urban</v>
          </cell>
          <cell r="Q719" t="str">
            <v>St. Louis</v>
          </cell>
          <cell r="R719">
            <v>2900608</v>
          </cell>
        </row>
        <row r="720">
          <cell r="A720" t="str">
            <v>HAWTHORN MIDDLE</v>
          </cell>
          <cell r="B720" t="str">
            <v>115925</v>
          </cell>
          <cell r="C720" t="str">
            <v>HAWTHORN LEADERSHIP SCHL GIRLS</v>
          </cell>
          <cell r="D720">
            <v>64</v>
          </cell>
          <cell r="E720">
            <v>52.5</v>
          </cell>
          <cell r="F720">
            <v>1</v>
          </cell>
          <cell r="G720" t="str">
            <v>*</v>
          </cell>
          <cell r="H720">
            <v>0.93799999999999994</v>
          </cell>
          <cell r="I720" t="str">
            <v>*</v>
          </cell>
          <cell r="J720" t="str">
            <v>*</v>
          </cell>
          <cell r="K720" t="str">
            <v>*</v>
          </cell>
          <cell r="L720" t="str">
            <v>*</v>
          </cell>
          <cell r="M720" t="str">
            <v>*</v>
          </cell>
          <cell r="N720">
            <v>0.125</v>
          </cell>
          <cell r="O720" t="str">
            <v>St. Louis City</v>
          </cell>
          <cell r="P720" t="str">
            <v>urban</v>
          </cell>
          <cell r="Q720" t="str">
            <v>St. Louis</v>
          </cell>
          <cell r="R720">
            <v>2900608</v>
          </cell>
        </row>
        <row r="721">
          <cell r="A721" t="str">
            <v>HAYTI HIGH</v>
          </cell>
          <cell r="B721" t="str">
            <v>078002</v>
          </cell>
          <cell r="C721" t="str">
            <v>HAYTI R-II</v>
          </cell>
          <cell r="D721">
            <v>243</v>
          </cell>
          <cell r="E721">
            <v>240.5</v>
          </cell>
          <cell r="F721">
            <v>1</v>
          </cell>
          <cell r="G721">
            <v>0.185</v>
          </cell>
          <cell r="H721">
            <v>0.80700000000000005</v>
          </cell>
          <cell r="I721" t="str">
            <v>*</v>
          </cell>
          <cell r="J721" t="str">
            <v>*</v>
          </cell>
          <cell r="K721" t="str">
            <v>*</v>
          </cell>
          <cell r="L721" t="str">
            <v>*</v>
          </cell>
          <cell r="M721" t="str">
            <v>*</v>
          </cell>
          <cell r="N721">
            <v>9.8800000000000013E-2</v>
          </cell>
          <cell r="O721" t="str">
            <v>Pemiscot</v>
          </cell>
          <cell r="P721" t="str">
            <v>rural</v>
          </cell>
          <cell r="Q721" t="str">
            <v>Bootheel</v>
          </cell>
          <cell r="R721">
            <v>2913800</v>
          </cell>
        </row>
        <row r="722">
          <cell r="A722" t="str">
            <v>MATHIS ELEMENTARY</v>
          </cell>
          <cell r="B722" t="str">
            <v>078002</v>
          </cell>
          <cell r="C722" t="str">
            <v>HAYTI R-II</v>
          </cell>
          <cell r="D722">
            <v>372</v>
          </cell>
          <cell r="E722">
            <v>370</v>
          </cell>
          <cell r="F722">
            <v>1</v>
          </cell>
          <cell r="G722">
            <v>0.23399999999999999</v>
          </cell>
          <cell r="H722">
            <v>0.745</v>
          </cell>
          <cell r="I722">
            <v>2.2000000000000002E-2</v>
          </cell>
          <cell r="J722" t="str">
            <v>*</v>
          </cell>
          <cell r="K722" t="str">
            <v>*</v>
          </cell>
          <cell r="L722" t="str">
            <v>*</v>
          </cell>
          <cell r="M722" t="str">
            <v>*</v>
          </cell>
          <cell r="N722">
            <v>9.1400000000000009E-2</v>
          </cell>
          <cell r="O722" t="str">
            <v>Pemiscot</v>
          </cell>
          <cell r="P722" t="str">
            <v>rural</v>
          </cell>
          <cell r="Q722" t="str">
            <v>Bootheel</v>
          </cell>
          <cell r="R722">
            <v>2913800</v>
          </cell>
        </row>
        <row r="723">
          <cell r="A723" t="str">
            <v>ELEM. SPECIAL PROGRAMS DEPT.</v>
          </cell>
          <cell r="B723" t="str">
            <v>096088</v>
          </cell>
          <cell r="C723" t="str">
            <v>HAZELWOOD</v>
          </cell>
          <cell r="D723" t="str">
            <v>*</v>
          </cell>
          <cell r="E723" t="str">
            <v>*</v>
          </cell>
          <cell r="F723" t="str">
            <v>*</v>
          </cell>
          <cell r="G723" t="str">
            <v>*</v>
          </cell>
          <cell r="H723" t="str">
            <v>*</v>
          </cell>
          <cell r="I723" t="str">
            <v>*</v>
          </cell>
          <cell r="J723" t="str">
            <v>*</v>
          </cell>
          <cell r="K723" t="str">
            <v>*</v>
          </cell>
          <cell r="L723" t="str">
            <v>*</v>
          </cell>
          <cell r="M723" t="str">
            <v>*</v>
          </cell>
          <cell r="N723" t="str">
            <v>*</v>
          </cell>
          <cell r="O723" t="str">
            <v>St. Louis</v>
          </cell>
          <cell r="P723" t="str">
            <v>suburban</v>
          </cell>
          <cell r="Q723" t="str">
            <v>St. Louis</v>
          </cell>
          <cell r="R723">
            <v>2913830</v>
          </cell>
        </row>
        <row r="724">
          <cell r="A724" t="str">
            <v>HAZELWOOD CENTRAL HIGH</v>
          </cell>
          <cell r="B724" t="str">
            <v>096088</v>
          </cell>
          <cell r="C724" t="str">
            <v>HAZELWOOD</v>
          </cell>
          <cell r="D724">
            <v>1866</v>
          </cell>
          <cell r="E724">
            <v>1734.02</v>
          </cell>
          <cell r="F724">
            <v>0.48299999999999998</v>
          </cell>
          <cell r="G724">
            <v>4.9000000000000002E-2</v>
          </cell>
          <cell r="H724">
            <v>0.89599999999999991</v>
          </cell>
          <cell r="I724">
            <v>2.4E-2</v>
          </cell>
          <cell r="J724">
            <v>1.0718113612004287E-2</v>
          </cell>
          <cell r="K724">
            <v>1.7000000000000001E-2</v>
          </cell>
          <cell r="M724">
            <v>9.1000000000000004E-3</v>
          </cell>
          <cell r="N724">
            <v>0.157</v>
          </cell>
          <cell r="O724" t="str">
            <v>St. Louis</v>
          </cell>
          <cell r="P724" t="str">
            <v>suburban</v>
          </cell>
          <cell r="Q724" t="str">
            <v>St. Louis</v>
          </cell>
          <cell r="R724">
            <v>2913830</v>
          </cell>
        </row>
        <row r="725">
          <cell r="A725" t="str">
            <v>HAZELWOOD EAST HIGH</v>
          </cell>
          <cell r="B725" t="str">
            <v>096088</v>
          </cell>
          <cell r="C725" t="str">
            <v>HAZELWOOD</v>
          </cell>
          <cell r="D725">
            <v>1252</v>
          </cell>
          <cell r="E725">
            <v>1167.01</v>
          </cell>
          <cell r="F725">
            <v>0.68299999999999994</v>
          </cell>
          <cell r="G725">
            <v>1.6E-2</v>
          </cell>
          <cell r="H725">
            <v>0.96200000000000008</v>
          </cell>
          <cell r="I725">
            <v>0.01</v>
          </cell>
          <cell r="J725" t="str">
            <v>*</v>
          </cell>
          <cell r="K725">
            <v>6.9999999999999993E-3</v>
          </cell>
          <cell r="L725" t="str">
            <v>*</v>
          </cell>
          <cell r="M725" t="str">
            <v>*</v>
          </cell>
          <cell r="N725">
            <v>0.17170000000000002</v>
          </cell>
          <cell r="O725" t="str">
            <v>St. Louis</v>
          </cell>
          <cell r="P725" t="str">
            <v>suburban</v>
          </cell>
          <cell r="Q725" t="str">
            <v>St. Louis</v>
          </cell>
          <cell r="R725">
            <v>2913830</v>
          </cell>
        </row>
        <row r="726">
          <cell r="A726" t="str">
            <v>HAZELWOOD WEST HIGH</v>
          </cell>
          <cell r="B726" t="str">
            <v>096088</v>
          </cell>
          <cell r="C726" t="str">
            <v>HAZELWOOD</v>
          </cell>
          <cell r="D726">
            <v>2161</v>
          </cell>
          <cell r="E726">
            <v>2038.38</v>
          </cell>
          <cell r="F726">
            <v>0.47899999999999998</v>
          </cell>
          <cell r="G726">
            <v>0.247</v>
          </cell>
          <cell r="H726">
            <v>0.64</v>
          </cell>
          <cell r="I726">
            <v>5.0999999999999997E-2</v>
          </cell>
          <cell r="J726">
            <v>1.3882461823229986E-2</v>
          </cell>
          <cell r="K726">
            <v>4.5999999999999999E-2</v>
          </cell>
          <cell r="M726">
            <v>2.5899999999999999E-2</v>
          </cell>
          <cell r="N726">
            <v>0.14760000000000001</v>
          </cell>
          <cell r="O726" t="str">
            <v>St. Louis</v>
          </cell>
          <cell r="P726" t="str">
            <v>suburban</v>
          </cell>
          <cell r="Q726" t="str">
            <v>St. Louis</v>
          </cell>
          <cell r="R726">
            <v>2913830</v>
          </cell>
        </row>
        <row r="727">
          <cell r="A727" t="str">
            <v>NORTHWEST MIDDLE</v>
          </cell>
          <cell r="B727" t="str">
            <v>096088</v>
          </cell>
          <cell r="C727" t="str">
            <v>HAZELWOOD</v>
          </cell>
          <cell r="D727">
            <v>785</v>
          </cell>
          <cell r="E727">
            <v>792</v>
          </cell>
          <cell r="F727">
            <v>0.56100000000000005</v>
          </cell>
          <cell r="G727">
            <v>0.21100000000000002</v>
          </cell>
          <cell r="H727">
            <v>0.69599999999999995</v>
          </cell>
          <cell r="I727">
            <v>3.1E-2</v>
          </cell>
          <cell r="J727">
            <v>6.369426751592357E-3</v>
          </cell>
          <cell r="K727">
            <v>5.4000000000000006E-2</v>
          </cell>
          <cell r="M727">
            <v>1.66E-2</v>
          </cell>
          <cell r="N727">
            <v>0.158</v>
          </cell>
          <cell r="O727" t="str">
            <v>St. Louis</v>
          </cell>
          <cell r="P727" t="str">
            <v>suburban</v>
          </cell>
          <cell r="Q727" t="str">
            <v>St. Louis</v>
          </cell>
          <cell r="R727">
            <v>2913830</v>
          </cell>
        </row>
        <row r="728">
          <cell r="A728" t="str">
            <v>CENTRAL MIDDLE</v>
          </cell>
          <cell r="B728" t="str">
            <v>096088</v>
          </cell>
          <cell r="C728" t="str">
            <v>HAZELWOOD</v>
          </cell>
          <cell r="D728">
            <v>767</v>
          </cell>
          <cell r="E728">
            <v>764</v>
          </cell>
          <cell r="F728">
            <v>0.66500000000000004</v>
          </cell>
          <cell r="G728">
            <v>0.01</v>
          </cell>
          <cell r="H728">
            <v>0.94799999999999995</v>
          </cell>
          <cell r="I728">
            <v>1.3000000000000001E-2</v>
          </cell>
          <cell r="J728">
            <v>1.8062397372742199E-2</v>
          </cell>
          <cell r="K728">
            <v>2.5000000000000001E-2</v>
          </cell>
          <cell r="M728" t="str">
            <v>*</v>
          </cell>
          <cell r="N728">
            <v>0.18770000000000001</v>
          </cell>
          <cell r="O728" t="str">
            <v>St. Louis</v>
          </cell>
          <cell r="P728" t="str">
            <v>suburban</v>
          </cell>
          <cell r="Q728" t="str">
            <v>St. Louis</v>
          </cell>
          <cell r="R728">
            <v>2913830</v>
          </cell>
        </row>
        <row r="729">
          <cell r="A729" t="str">
            <v>EAST MIDDLE</v>
          </cell>
          <cell r="B729" t="str">
            <v>096088</v>
          </cell>
          <cell r="C729" t="str">
            <v>HAZELWOOD</v>
          </cell>
          <cell r="D729">
            <v>237</v>
          </cell>
          <cell r="E729">
            <v>233.68</v>
          </cell>
          <cell r="F729">
            <v>0.85499999999999998</v>
          </cell>
          <cell r="G729">
            <v>2.5000000000000001E-2</v>
          </cell>
          <cell r="H729">
            <v>0.93700000000000006</v>
          </cell>
          <cell r="I729" t="str">
            <v>*</v>
          </cell>
          <cell r="J729" t="str">
            <v>*</v>
          </cell>
          <cell r="K729" t="str">
            <v>*</v>
          </cell>
          <cell r="L729" t="str">
            <v>*</v>
          </cell>
          <cell r="M729" t="str">
            <v>*</v>
          </cell>
          <cell r="N729">
            <v>0.1139</v>
          </cell>
          <cell r="O729" t="str">
            <v>St. Louis</v>
          </cell>
          <cell r="P729" t="str">
            <v>suburban</v>
          </cell>
          <cell r="Q729" t="str">
            <v>St. Louis</v>
          </cell>
          <cell r="R729">
            <v>2913830</v>
          </cell>
        </row>
        <row r="730">
          <cell r="A730" t="str">
            <v>NORTH MIDDLE</v>
          </cell>
          <cell r="B730" t="str">
            <v>096088</v>
          </cell>
          <cell r="C730" t="str">
            <v>HAZELWOOD</v>
          </cell>
          <cell r="D730">
            <v>749</v>
          </cell>
          <cell r="E730">
            <v>739</v>
          </cell>
          <cell r="F730">
            <v>0.499</v>
          </cell>
          <cell r="G730">
            <v>8.5000000000000006E-2</v>
          </cell>
          <cell r="H730">
            <v>0.84400000000000008</v>
          </cell>
          <cell r="I730">
            <v>2.8999999999999998E-2</v>
          </cell>
          <cell r="J730" t="str">
            <v>*</v>
          </cell>
          <cell r="K730">
            <v>3.7000000000000005E-2</v>
          </cell>
          <cell r="L730" t="str">
            <v>*</v>
          </cell>
          <cell r="M730">
            <v>3.0699999999999998E-2</v>
          </cell>
          <cell r="N730">
            <v>0.15620000000000001</v>
          </cell>
          <cell r="O730" t="str">
            <v>St. Louis</v>
          </cell>
          <cell r="P730" t="str">
            <v>suburban</v>
          </cell>
          <cell r="Q730" t="str">
            <v>St. Louis</v>
          </cell>
          <cell r="R730">
            <v>2913830</v>
          </cell>
        </row>
        <row r="731">
          <cell r="A731" t="str">
            <v>WEST MIDDLE</v>
          </cell>
          <cell r="B731" t="str">
            <v>096088</v>
          </cell>
          <cell r="C731" t="str">
            <v>HAZELWOOD</v>
          </cell>
          <cell r="D731">
            <v>781</v>
          </cell>
          <cell r="E731">
            <v>778</v>
          </cell>
          <cell r="F731">
            <v>0.53900000000000003</v>
          </cell>
          <cell r="G731">
            <v>0.23899999999999999</v>
          </cell>
          <cell r="H731">
            <v>0.60799999999999998</v>
          </cell>
          <cell r="I731">
            <v>6.5000000000000002E-2</v>
          </cell>
          <cell r="J731">
            <v>1.4084507042253521E-2</v>
          </cell>
          <cell r="K731">
            <v>6.9000000000000006E-2</v>
          </cell>
          <cell r="M731">
            <v>1.7899999999999999E-2</v>
          </cell>
          <cell r="N731">
            <v>0.13189999999999999</v>
          </cell>
          <cell r="O731" t="str">
            <v>St. Louis</v>
          </cell>
          <cell r="P731" t="str">
            <v>suburban</v>
          </cell>
          <cell r="Q731" t="str">
            <v>St. Louis</v>
          </cell>
          <cell r="R731">
            <v>2913830</v>
          </cell>
        </row>
        <row r="732">
          <cell r="A732" t="str">
            <v>SOUTHEAST MIDDLE</v>
          </cell>
          <cell r="B732" t="str">
            <v>096088</v>
          </cell>
          <cell r="C732" t="str">
            <v>HAZELWOOD</v>
          </cell>
          <cell r="D732">
            <v>583</v>
          </cell>
          <cell r="E732">
            <v>573.61</v>
          </cell>
          <cell r="F732">
            <v>0.99</v>
          </cell>
          <cell r="G732">
            <v>1.3999999999999999E-2</v>
          </cell>
          <cell r="H732">
            <v>0.96099999999999997</v>
          </cell>
          <cell r="I732" t="str">
            <v>*</v>
          </cell>
          <cell r="J732" t="str">
            <v>*</v>
          </cell>
          <cell r="K732">
            <v>1.3999999999999999E-2</v>
          </cell>
          <cell r="L732" t="str">
            <v>*</v>
          </cell>
          <cell r="M732" t="str">
            <v>*</v>
          </cell>
          <cell r="N732">
            <v>0.21609999999999999</v>
          </cell>
          <cell r="O732" t="str">
            <v>St. Louis</v>
          </cell>
          <cell r="P732" t="str">
            <v>suburban</v>
          </cell>
          <cell r="Q732" t="str">
            <v>St. Louis</v>
          </cell>
          <cell r="R732">
            <v>2913830</v>
          </cell>
        </row>
        <row r="733">
          <cell r="A733" t="str">
            <v>KEEVEN ELEM.</v>
          </cell>
          <cell r="B733" t="str">
            <v>096088</v>
          </cell>
          <cell r="C733" t="str">
            <v>HAZELWOOD</v>
          </cell>
          <cell r="D733">
            <v>299</v>
          </cell>
          <cell r="E733">
            <v>292</v>
          </cell>
          <cell r="F733">
            <v>1</v>
          </cell>
          <cell r="G733" t="str">
            <v>*</v>
          </cell>
          <cell r="H733">
            <v>0.95</v>
          </cell>
          <cell r="I733" t="str">
            <v>*</v>
          </cell>
          <cell r="J733" t="str">
            <v>*</v>
          </cell>
          <cell r="K733">
            <v>1.7000000000000001E-2</v>
          </cell>
          <cell r="L733" t="str">
            <v>*</v>
          </cell>
          <cell r="M733">
            <v>2.6800000000000001E-2</v>
          </cell>
          <cell r="N733">
            <v>0.107</v>
          </cell>
          <cell r="O733" t="str">
            <v>St. Louis</v>
          </cell>
          <cell r="P733" t="str">
            <v>suburban</v>
          </cell>
          <cell r="Q733" t="str">
            <v>St. Louis</v>
          </cell>
          <cell r="R733">
            <v>2913830</v>
          </cell>
        </row>
        <row r="734">
          <cell r="A734" t="str">
            <v>BARRINGTON ELEM.</v>
          </cell>
          <cell r="B734" t="str">
            <v>096088</v>
          </cell>
          <cell r="C734" t="str">
            <v>HAZELWOOD</v>
          </cell>
          <cell r="D734">
            <v>450</v>
          </cell>
          <cell r="E734">
            <v>445.3</v>
          </cell>
          <cell r="F734">
            <v>0.5</v>
          </cell>
          <cell r="G734">
            <v>7.5999999999999998E-2</v>
          </cell>
          <cell r="H734">
            <v>0.83599999999999997</v>
          </cell>
          <cell r="I734">
            <v>1.8000000000000002E-2</v>
          </cell>
          <cell r="J734" t="str">
            <v>*</v>
          </cell>
          <cell r="K734">
            <v>0.06</v>
          </cell>
          <cell r="L734" t="str">
            <v>*</v>
          </cell>
          <cell r="M734">
            <v>3.3300000000000003E-2</v>
          </cell>
          <cell r="N734">
            <v>0.1356</v>
          </cell>
          <cell r="O734" t="str">
            <v>St. Louis</v>
          </cell>
          <cell r="P734" t="str">
            <v>suburban</v>
          </cell>
          <cell r="Q734" t="str">
            <v>St. Louis</v>
          </cell>
          <cell r="R734">
            <v>2913830</v>
          </cell>
        </row>
        <row r="735">
          <cell r="A735" t="str">
            <v>BROWN ELEM.</v>
          </cell>
          <cell r="B735" t="str">
            <v>096088</v>
          </cell>
          <cell r="C735" t="str">
            <v>HAZELWOOD</v>
          </cell>
          <cell r="D735">
            <v>331</v>
          </cell>
          <cell r="E735">
            <v>314.33</v>
          </cell>
          <cell r="F735">
            <v>0.52700000000000002</v>
          </cell>
          <cell r="G735">
            <v>7.5999999999999998E-2</v>
          </cell>
          <cell r="H735">
            <v>0.86699999999999999</v>
          </cell>
          <cell r="I735">
            <v>3.3000000000000002E-2</v>
          </cell>
          <cell r="J735" t="str">
            <v>*</v>
          </cell>
          <cell r="K735">
            <v>2.1000000000000001E-2</v>
          </cell>
          <cell r="L735" t="str">
            <v>*</v>
          </cell>
          <cell r="M735">
            <v>4.53E-2</v>
          </cell>
          <cell r="N735">
            <v>0.23559999999999998</v>
          </cell>
          <cell r="O735" t="str">
            <v>St. Louis</v>
          </cell>
          <cell r="P735" t="str">
            <v>suburban</v>
          </cell>
          <cell r="Q735" t="str">
            <v>St. Louis</v>
          </cell>
          <cell r="R735">
            <v>2913830</v>
          </cell>
        </row>
        <row r="736">
          <cell r="A736" t="str">
            <v>LAWSON ELEM.</v>
          </cell>
          <cell r="B736" t="str">
            <v>096088</v>
          </cell>
          <cell r="C736" t="str">
            <v>HAZELWOOD</v>
          </cell>
          <cell r="D736">
            <v>342</v>
          </cell>
          <cell r="E736">
            <v>356</v>
          </cell>
          <cell r="F736">
            <v>0.58299999999999996</v>
          </cell>
          <cell r="G736">
            <v>0.19899999999999998</v>
          </cell>
          <cell r="H736">
            <v>0.69</v>
          </cell>
          <cell r="I736">
            <v>3.5000000000000003E-2</v>
          </cell>
          <cell r="J736" t="str">
            <v>*</v>
          </cell>
          <cell r="K736">
            <v>5.7999999999999996E-2</v>
          </cell>
          <cell r="L736" t="str">
            <v>*</v>
          </cell>
          <cell r="M736">
            <v>5.2600000000000001E-2</v>
          </cell>
          <cell r="N736">
            <v>0.15789999999999998</v>
          </cell>
          <cell r="O736" t="str">
            <v>St. Louis</v>
          </cell>
          <cell r="P736" t="str">
            <v>suburban</v>
          </cell>
          <cell r="Q736" t="str">
            <v>St. Louis</v>
          </cell>
          <cell r="R736">
            <v>2913830</v>
          </cell>
        </row>
        <row r="737">
          <cell r="A737" t="str">
            <v>COLD WATER ELEM.</v>
          </cell>
          <cell r="B737" t="str">
            <v>096088</v>
          </cell>
          <cell r="C737" t="str">
            <v>HAZELWOOD</v>
          </cell>
          <cell r="D737">
            <v>394</v>
          </cell>
          <cell r="E737">
            <v>398.4</v>
          </cell>
          <cell r="F737">
            <v>0.502</v>
          </cell>
          <cell r="G737">
            <v>0.114</v>
          </cell>
          <cell r="H737">
            <v>0.75099999999999989</v>
          </cell>
          <cell r="I737">
            <v>4.2999999999999997E-2</v>
          </cell>
          <cell r="J737">
            <v>2.2842639593908629E-2</v>
          </cell>
          <cell r="K737">
            <v>6.9000000000000006E-2</v>
          </cell>
          <cell r="M737">
            <v>7.3599999999999999E-2</v>
          </cell>
          <cell r="N737">
            <v>0.13449999999999998</v>
          </cell>
          <cell r="O737" t="str">
            <v>St. Louis</v>
          </cell>
          <cell r="P737" t="str">
            <v>suburban</v>
          </cell>
          <cell r="Q737" t="str">
            <v>St. Louis</v>
          </cell>
          <cell r="R737">
            <v>2913830</v>
          </cell>
        </row>
        <row r="738">
          <cell r="A738" t="str">
            <v>GARRETT ELEM.</v>
          </cell>
          <cell r="B738" t="str">
            <v>096088</v>
          </cell>
          <cell r="C738" t="str">
            <v>HAZELWOOD</v>
          </cell>
          <cell r="D738">
            <v>286</v>
          </cell>
          <cell r="E738">
            <v>295.5</v>
          </cell>
          <cell r="F738">
            <v>0.46</v>
          </cell>
          <cell r="G738">
            <v>0.29399999999999998</v>
          </cell>
          <cell r="H738">
            <v>0.53100000000000003</v>
          </cell>
          <cell r="I738">
            <v>0.10099999999999999</v>
          </cell>
          <cell r="J738">
            <v>1.7482517482517484E-2</v>
          </cell>
          <cell r="K738">
            <v>4.4999999999999998E-2</v>
          </cell>
          <cell r="L738">
            <v>1.1517482517482469E-2</v>
          </cell>
          <cell r="M738">
            <v>9.4399999999999998E-2</v>
          </cell>
          <cell r="N738">
            <v>8.7400000000000005E-2</v>
          </cell>
          <cell r="O738" t="str">
            <v>St. Louis</v>
          </cell>
          <cell r="P738" t="str">
            <v>suburban</v>
          </cell>
          <cell r="Q738" t="str">
            <v>St. Louis</v>
          </cell>
          <cell r="R738">
            <v>2913830</v>
          </cell>
        </row>
        <row r="739">
          <cell r="A739" t="str">
            <v>GRANNEMANN ELEM.</v>
          </cell>
          <cell r="B739" t="str">
            <v>096088</v>
          </cell>
          <cell r="C739" t="str">
            <v>HAZELWOOD</v>
          </cell>
          <cell r="D739">
            <v>378</v>
          </cell>
          <cell r="E739">
            <v>363</v>
          </cell>
          <cell r="F739">
            <v>0.9890000000000001</v>
          </cell>
          <cell r="G739">
            <v>1.6E-2</v>
          </cell>
          <cell r="H739">
            <v>0.95</v>
          </cell>
          <cell r="I739">
            <v>1.3000000000000001E-2</v>
          </cell>
          <cell r="J739" t="str">
            <v>*</v>
          </cell>
          <cell r="K739">
            <v>2.1000000000000001E-2</v>
          </cell>
          <cell r="L739" t="str">
            <v>*</v>
          </cell>
          <cell r="M739" t="str">
            <v>*</v>
          </cell>
          <cell r="N739">
            <v>0.11900000000000001</v>
          </cell>
          <cell r="O739" t="str">
            <v>St. Louis</v>
          </cell>
          <cell r="P739" t="str">
            <v>suburban</v>
          </cell>
          <cell r="Q739" t="str">
            <v>St. Louis</v>
          </cell>
          <cell r="R739">
            <v>2913830</v>
          </cell>
        </row>
        <row r="740">
          <cell r="A740" t="str">
            <v>JURY ELEM.</v>
          </cell>
          <cell r="B740" t="str">
            <v>096088</v>
          </cell>
          <cell r="C740" t="str">
            <v>HAZELWOOD</v>
          </cell>
          <cell r="D740">
            <v>396</v>
          </cell>
          <cell r="E740">
            <v>390.9</v>
          </cell>
          <cell r="F740">
            <v>0.9890000000000001</v>
          </cell>
          <cell r="G740">
            <v>2.5000000000000001E-2</v>
          </cell>
          <cell r="H740">
            <v>0.95200000000000007</v>
          </cell>
          <cell r="I740" t="str">
            <v>*</v>
          </cell>
          <cell r="J740" t="str">
            <v>*</v>
          </cell>
          <cell r="K740">
            <v>0.02</v>
          </cell>
          <cell r="L740" t="str">
            <v>*</v>
          </cell>
          <cell r="M740" t="str">
            <v>*</v>
          </cell>
          <cell r="N740">
            <v>9.6000000000000002E-2</v>
          </cell>
          <cell r="O740" t="str">
            <v>St. Louis</v>
          </cell>
          <cell r="P740" t="str">
            <v>suburban</v>
          </cell>
          <cell r="Q740" t="str">
            <v>St. Louis</v>
          </cell>
          <cell r="R740">
            <v>2913830</v>
          </cell>
        </row>
        <row r="741">
          <cell r="A741" t="str">
            <v>JAMESTOWN ELEM.</v>
          </cell>
          <cell r="B741" t="str">
            <v>096088</v>
          </cell>
          <cell r="C741" t="str">
            <v>HAZELWOOD</v>
          </cell>
          <cell r="D741">
            <v>318</v>
          </cell>
          <cell r="E741">
            <v>325.5</v>
          </cell>
          <cell r="F741">
            <v>0.53299999999999992</v>
          </cell>
          <cell r="G741">
            <v>1.9E-2</v>
          </cell>
          <cell r="H741">
            <v>0.91799999999999993</v>
          </cell>
          <cell r="I741">
            <v>2.7999999999999997E-2</v>
          </cell>
          <cell r="J741" t="str">
            <v>*</v>
          </cell>
          <cell r="K741">
            <v>3.1E-2</v>
          </cell>
          <cell r="L741" t="str">
            <v>*</v>
          </cell>
          <cell r="M741" t="str">
            <v>*</v>
          </cell>
          <cell r="N741">
            <v>0.11320000000000001</v>
          </cell>
          <cell r="O741" t="str">
            <v>St. Louis</v>
          </cell>
          <cell r="P741" t="str">
            <v>suburban</v>
          </cell>
          <cell r="Q741" t="str">
            <v>St. Louis</v>
          </cell>
          <cell r="R741">
            <v>2913830</v>
          </cell>
        </row>
        <row r="742">
          <cell r="A742" t="str">
            <v>LARIMORE ELEM.</v>
          </cell>
          <cell r="B742" t="str">
            <v>096088</v>
          </cell>
          <cell r="C742" t="str">
            <v>HAZELWOOD</v>
          </cell>
          <cell r="D742">
            <v>338</v>
          </cell>
          <cell r="E742">
            <v>351.5</v>
          </cell>
          <cell r="F742">
            <v>0.99099999999999999</v>
          </cell>
          <cell r="G742" t="str">
            <v>*</v>
          </cell>
          <cell r="H742">
            <v>0.95900000000000007</v>
          </cell>
          <cell r="I742">
            <v>1.8000000000000002E-2</v>
          </cell>
          <cell r="J742" t="str">
            <v>*</v>
          </cell>
          <cell r="K742">
            <v>2.1000000000000001E-2</v>
          </cell>
          <cell r="L742" t="str">
            <v>*</v>
          </cell>
          <cell r="M742" t="str">
            <v>*</v>
          </cell>
          <cell r="N742">
            <v>0.12720000000000001</v>
          </cell>
          <cell r="O742" t="str">
            <v>St. Louis</v>
          </cell>
          <cell r="P742" t="str">
            <v>suburban</v>
          </cell>
          <cell r="Q742" t="str">
            <v>St. Louis</v>
          </cell>
          <cell r="R742">
            <v>2913830</v>
          </cell>
        </row>
        <row r="743">
          <cell r="A743" t="str">
            <v>LUSHER ELEM.</v>
          </cell>
          <cell r="B743" t="str">
            <v>096088</v>
          </cell>
          <cell r="C743" t="str">
            <v>HAZELWOOD</v>
          </cell>
          <cell r="D743">
            <v>362</v>
          </cell>
          <cell r="E743">
            <v>366.4</v>
          </cell>
          <cell r="F743">
            <v>0.53500000000000003</v>
          </cell>
          <cell r="G743">
            <v>0.17100000000000001</v>
          </cell>
          <cell r="H743">
            <v>0.72900000000000009</v>
          </cell>
          <cell r="I743">
            <v>4.7E-2</v>
          </cell>
          <cell r="J743" t="str">
            <v>*</v>
          </cell>
          <cell r="K743">
            <v>4.7E-2</v>
          </cell>
          <cell r="L743" t="str">
            <v>*</v>
          </cell>
          <cell r="M743">
            <v>3.8699999999999998E-2</v>
          </cell>
          <cell r="N743">
            <v>0.14360000000000001</v>
          </cell>
          <cell r="O743" t="str">
            <v>St. Louis</v>
          </cell>
          <cell r="P743" t="str">
            <v>suburban</v>
          </cell>
          <cell r="Q743" t="str">
            <v>St. Louis</v>
          </cell>
          <cell r="R743">
            <v>2913830</v>
          </cell>
        </row>
        <row r="744">
          <cell r="A744" t="str">
            <v>MCCURDY ELEM.</v>
          </cell>
          <cell r="B744" t="str">
            <v>096088</v>
          </cell>
          <cell r="C744" t="str">
            <v>HAZELWOOD</v>
          </cell>
          <cell r="D744">
            <v>340</v>
          </cell>
          <cell r="E744">
            <v>340.84</v>
          </cell>
          <cell r="F744">
            <v>0.56499999999999995</v>
          </cell>
          <cell r="G744">
            <v>0.23199999999999998</v>
          </cell>
          <cell r="H744">
            <v>0.67400000000000004</v>
          </cell>
          <cell r="I744">
            <v>4.0999999999999995E-2</v>
          </cell>
          <cell r="J744">
            <v>2.0588235294117647E-2</v>
          </cell>
          <cell r="K744">
            <v>3.2000000000000001E-2</v>
          </cell>
          <cell r="M744">
            <v>2.35E-2</v>
          </cell>
          <cell r="N744">
            <v>0.15590000000000001</v>
          </cell>
          <cell r="O744" t="str">
            <v>St. Louis</v>
          </cell>
          <cell r="P744" t="str">
            <v>suburban</v>
          </cell>
          <cell r="Q744" t="str">
            <v>St. Louis</v>
          </cell>
          <cell r="R744">
            <v>2913830</v>
          </cell>
        </row>
        <row r="745">
          <cell r="A745" t="str">
            <v>MCNAIR ELEM.</v>
          </cell>
          <cell r="B745" t="str">
            <v>096088</v>
          </cell>
          <cell r="C745" t="str">
            <v>HAZELWOOD</v>
          </cell>
          <cell r="D745">
            <v>392</v>
          </cell>
          <cell r="E745">
            <v>392.9</v>
          </cell>
          <cell r="F745">
            <v>0.49</v>
          </cell>
          <cell r="G745">
            <v>0.247</v>
          </cell>
          <cell r="H745">
            <v>0.58399999999999996</v>
          </cell>
          <cell r="I745">
            <v>5.9000000000000004E-2</v>
          </cell>
          <cell r="J745">
            <v>1.2755102040816327E-2</v>
          </cell>
          <cell r="K745">
            <v>8.4000000000000005E-2</v>
          </cell>
          <cell r="L745">
            <v>1.324489795918371E-2</v>
          </cell>
          <cell r="M745">
            <v>4.3400000000000001E-2</v>
          </cell>
          <cell r="N745">
            <v>0.15820000000000001</v>
          </cell>
          <cell r="O745" t="str">
            <v>St. Louis</v>
          </cell>
          <cell r="P745" t="str">
            <v>suburban</v>
          </cell>
          <cell r="Q745" t="str">
            <v>St. Louis</v>
          </cell>
          <cell r="R745">
            <v>2913830</v>
          </cell>
        </row>
        <row r="746">
          <cell r="A746" t="str">
            <v>RUSSELL ELEM.</v>
          </cell>
          <cell r="B746" t="str">
            <v>096088</v>
          </cell>
          <cell r="C746" t="str">
            <v>HAZELWOOD</v>
          </cell>
          <cell r="D746">
            <v>378</v>
          </cell>
          <cell r="E746">
            <v>378.6</v>
          </cell>
          <cell r="F746">
            <v>0.39399999999999996</v>
          </cell>
          <cell r="G746">
            <v>0.26200000000000001</v>
          </cell>
          <cell r="H746">
            <v>0.55799999999999994</v>
          </cell>
          <cell r="I746">
            <v>6.6000000000000003E-2</v>
          </cell>
          <cell r="J746">
            <v>1.8518518518518517E-2</v>
          </cell>
          <cell r="K746">
            <v>9.3000000000000013E-2</v>
          </cell>
          <cell r="M746">
            <v>6.6100000000000006E-2</v>
          </cell>
          <cell r="N746">
            <v>0.15079999999999999</v>
          </cell>
          <cell r="O746" t="str">
            <v>St. Louis</v>
          </cell>
          <cell r="P746" t="str">
            <v>suburban</v>
          </cell>
          <cell r="Q746" t="str">
            <v>St. Louis</v>
          </cell>
          <cell r="R746">
            <v>2913830</v>
          </cell>
        </row>
        <row r="747">
          <cell r="A747" t="str">
            <v>TOWNSEND ELEM.</v>
          </cell>
          <cell r="B747" t="str">
            <v>096088</v>
          </cell>
          <cell r="C747" t="str">
            <v>HAZELWOOD</v>
          </cell>
          <cell r="D747">
            <v>321</v>
          </cell>
          <cell r="E747">
            <v>324</v>
          </cell>
          <cell r="F747">
            <v>0.66400000000000003</v>
          </cell>
          <cell r="G747" t="str">
            <v>*</v>
          </cell>
          <cell r="H747">
            <v>0.97799999999999998</v>
          </cell>
          <cell r="I747" t="str">
            <v>*</v>
          </cell>
          <cell r="J747" t="str">
            <v>*</v>
          </cell>
          <cell r="K747" t="str">
            <v>*</v>
          </cell>
          <cell r="L747" t="str">
            <v>*</v>
          </cell>
          <cell r="M747" t="str">
            <v>*</v>
          </cell>
          <cell r="N747">
            <v>0.14949999999999999</v>
          </cell>
          <cell r="O747" t="str">
            <v>St. Louis</v>
          </cell>
          <cell r="P747" t="str">
            <v>suburban</v>
          </cell>
          <cell r="Q747" t="str">
            <v>St. Louis</v>
          </cell>
          <cell r="R747">
            <v>2913830</v>
          </cell>
        </row>
        <row r="748">
          <cell r="A748" t="str">
            <v>TWILLMAN ELEM.</v>
          </cell>
          <cell r="B748" t="str">
            <v>096088</v>
          </cell>
          <cell r="C748" t="str">
            <v>HAZELWOOD</v>
          </cell>
          <cell r="D748">
            <v>324</v>
          </cell>
          <cell r="E748">
            <v>333</v>
          </cell>
          <cell r="F748">
            <v>1</v>
          </cell>
          <cell r="G748" t="str">
            <v>*</v>
          </cell>
          <cell r="H748">
            <v>0.93799999999999994</v>
          </cell>
          <cell r="I748">
            <v>3.7000000000000005E-2</v>
          </cell>
          <cell r="J748" t="str">
            <v>*</v>
          </cell>
          <cell r="K748" t="str">
            <v>*</v>
          </cell>
          <cell r="L748" t="str">
            <v>*</v>
          </cell>
          <cell r="M748">
            <v>3.4000000000000002E-2</v>
          </cell>
          <cell r="N748">
            <v>0.21600000000000003</v>
          </cell>
          <cell r="O748" t="str">
            <v>St. Louis</v>
          </cell>
          <cell r="P748" t="str">
            <v>suburban</v>
          </cell>
          <cell r="Q748" t="str">
            <v>St. Louis</v>
          </cell>
          <cell r="R748">
            <v>2913830</v>
          </cell>
        </row>
        <row r="749">
          <cell r="A749" t="str">
            <v>WALKER ELEM.</v>
          </cell>
          <cell r="B749" t="str">
            <v>096088</v>
          </cell>
          <cell r="C749" t="str">
            <v>HAZELWOOD</v>
          </cell>
          <cell r="D749">
            <v>445</v>
          </cell>
          <cell r="E749">
            <v>449</v>
          </cell>
          <cell r="F749">
            <v>0.56100000000000005</v>
          </cell>
          <cell r="G749">
            <v>0.193</v>
          </cell>
          <cell r="H749">
            <v>0.68099999999999994</v>
          </cell>
          <cell r="I749">
            <v>2.8999999999999998E-2</v>
          </cell>
          <cell r="J749">
            <v>1.5730337078651686E-2</v>
          </cell>
          <cell r="K749">
            <v>7.9000000000000001E-2</v>
          </cell>
          <cell r="M749">
            <v>4.0399999999999998E-2</v>
          </cell>
          <cell r="N749">
            <v>0.1079</v>
          </cell>
          <cell r="O749" t="str">
            <v>St. Louis</v>
          </cell>
          <cell r="P749" t="str">
            <v>suburban</v>
          </cell>
          <cell r="Q749" t="str">
            <v>St. Louis</v>
          </cell>
          <cell r="R749">
            <v>2913830</v>
          </cell>
        </row>
        <row r="750">
          <cell r="A750" t="str">
            <v>JANA ELEM.</v>
          </cell>
          <cell r="B750" t="str">
            <v>096088</v>
          </cell>
          <cell r="C750" t="str">
            <v>HAZELWOOD</v>
          </cell>
          <cell r="D750">
            <v>397</v>
          </cell>
          <cell r="E750">
            <v>408.7</v>
          </cell>
          <cell r="F750">
            <v>0.54400000000000004</v>
          </cell>
          <cell r="G750">
            <v>9.0999999999999998E-2</v>
          </cell>
          <cell r="H750">
            <v>0.82900000000000007</v>
          </cell>
          <cell r="I750" t="str">
            <v>*</v>
          </cell>
          <cell r="J750" t="str">
            <v>*</v>
          </cell>
          <cell r="K750">
            <v>5.5E-2</v>
          </cell>
          <cell r="L750" t="str">
            <v>*</v>
          </cell>
          <cell r="M750">
            <v>1.7600000000000001E-2</v>
          </cell>
          <cell r="N750">
            <v>0.1285</v>
          </cell>
          <cell r="O750" t="str">
            <v>St. Louis</v>
          </cell>
          <cell r="P750" t="str">
            <v>suburban</v>
          </cell>
          <cell r="Q750" t="str">
            <v>St. Louis</v>
          </cell>
          <cell r="R750">
            <v>2913830</v>
          </cell>
        </row>
        <row r="751">
          <cell r="A751" t="str">
            <v>ARMSTRONG ELEM.</v>
          </cell>
          <cell r="B751" t="str">
            <v>096088</v>
          </cell>
          <cell r="C751" t="str">
            <v>HAZELWOOD</v>
          </cell>
          <cell r="D751">
            <v>337</v>
          </cell>
          <cell r="E751">
            <v>343</v>
          </cell>
          <cell r="F751">
            <v>0.63300000000000001</v>
          </cell>
          <cell r="G751">
            <v>0.11</v>
          </cell>
          <cell r="H751">
            <v>0.75099999999999989</v>
          </cell>
          <cell r="I751">
            <v>0.05</v>
          </cell>
          <cell r="J751" t="str">
            <v>*</v>
          </cell>
          <cell r="K751">
            <v>8.5999999999999993E-2</v>
          </cell>
          <cell r="L751" t="str">
            <v>*</v>
          </cell>
          <cell r="M751">
            <v>2.3700000000000002E-2</v>
          </cell>
          <cell r="N751">
            <v>0.1128</v>
          </cell>
          <cell r="O751" t="str">
            <v>St. Louis</v>
          </cell>
          <cell r="P751" t="str">
            <v>suburban</v>
          </cell>
          <cell r="Q751" t="str">
            <v>St. Louis</v>
          </cell>
          <cell r="R751">
            <v>2913830</v>
          </cell>
        </row>
        <row r="752">
          <cell r="A752" t="str">
            <v>ARROWPOINT ELEM.</v>
          </cell>
          <cell r="B752" t="str">
            <v>096088</v>
          </cell>
          <cell r="C752" t="str">
            <v>HAZELWOOD</v>
          </cell>
          <cell r="D752">
            <v>304</v>
          </cell>
          <cell r="E752">
            <v>306.2</v>
          </cell>
          <cell r="F752">
            <v>0.996</v>
          </cell>
          <cell r="G752">
            <v>0.02</v>
          </cell>
          <cell r="H752">
            <v>0.94700000000000006</v>
          </cell>
          <cell r="I752" t="str">
            <v>*</v>
          </cell>
          <cell r="J752" t="str">
            <v>*</v>
          </cell>
          <cell r="K752">
            <v>1.6E-2</v>
          </cell>
          <cell r="L752" t="str">
            <v>*</v>
          </cell>
          <cell r="M752" t="str">
            <v>*</v>
          </cell>
          <cell r="N752">
            <v>0.15789999999999998</v>
          </cell>
          <cell r="O752" t="str">
            <v>St. Louis</v>
          </cell>
          <cell r="P752" t="str">
            <v>suburban</v>
          </cell>
          <cell r="Q752" t="str">
            <v>St. Louis</v>
          </cell>
          <cell r="R752">
            <v>2913830</v>
          </cell>
        </row>
        <row r="753">
          <cell r="A753" t="str">
            <v>CENTRAL EARLY CHILDHOOD CENTER</v>
          </cell>
          <cell r="B753" t="str">
            <v>096088</v>
          </cell>
          <cell r="C753" t="str">
            <v>HAZELWOOD</v>
          </cell>
          <cell r="D753" t="str">
            <v>*</v>
          </cell>
          <cell r="E753" t="str">
            <v>*</v>
          </cell>
          <cell r="F753" t="str">
            <v>*</v>
          </cell>
          <cell r="G753" t="str">
            <v>*</v>
          </cell>
          <cell r="H753" t="str">
            <v>*</v>
          </cell>
          <cell r="I753" t="str">
            <v>*</v>
          </cell>
          <cell r="J753" t="str">
            <v>*</v>
          </cell>
          <cell r="K753" t="str">
            <v>*</v>
          </cell>
          <cell r="L753" t="str">
            <v>*</v>
          </cell>
          <cell r="M753" t="str">
            <v>*</v>
          </cell>
          <cell r="N753" t="str">
            <v>*</v>
          </cell>
          <cell r="O753" t="str">
            <v>St. Louis</v>
          </cell>
          <cell r="P753" t="str">
            <v>suburban</v>
          </cell>
          <cell r="Q753" t="str">
            <v>St. Louis</v>
          </cell>
          <cell r="R753">
            <v>2913830</v>
          </cell>
        </row>
        <row r="754">
          <cell r="A754" t="str">
            <v>EAST EARLY CHILDHOOD CENTER</v>
          </cell>
          <cell r="B754" t="str">
            <v>096088</v>
          </cell>
          <cell r="C754" t="str">
            <v>HAZELWOOD</v>
          </cell>
          <cell r="D754" t="str">
            <v>*</v>
          </cell>
          <cell r="E754" t="str">
            <v>*</v>
          </cell>
          <cell r="F754" t="str">
            <v>*</v>
          </cell>
          <cell r="G754" t="str">
            <v>*</v>
          </cell>
          <cell r="H754" t="str">
            <v>*</v>
          </cell>
          <cell r="I754" t="str">
            <v>*</v>
          </cell>
          <cell r="J754" t="str">
            <v>*</v>
          </cell>
          <cell r="K754" t="str">
            <v>*</v>
          </cell>
          <cell r="L754" t="str">
            <v>*</v>
          </cell>
          <cell r="M754" t="str">
            <v>*</v>
          </cell>
          <cell r="N754" t="str">
            <v>*</v>
          </cell>
          <cell r="O754" t="str">
            <v>St. Louis</v>
          </cell>
          <cell r="P754" t="str">
            <v>suburban</v>
          </cell>
          <cell r="Q754" t="str">
            <v>St. Louis</v>
          </cell>
          <cell r="R754">
            <v>2913830</v>
          </cell>
        </row>
        <row r="755">
          <cell r="A755" t="str">
            <v>WEST EARLY CHILDHOOD CENTER</v>
          </cell>
          <cell r="B755" t="str">
            <v>096088</v>
          </cell>
          <cell r="C755" t="str">
            <v>HAZELWOOD</v>
          </cell>
          <cell r="D755" t="str">
            <v>*</v>
          </cell>
          <cell r="E755" t="str">
            <v>*</v>
          </cell>
          <cell r="F755" t="str">
            <v>*</v>
          </cell>
          <cell r="G755" t="str">
            <v>*</v>
          </cell>
          <cell r="H755" t="str">
            <v>*</v>
          </cell>
          <cell r="I755" t="str">
            <v>*</v>
          </cell>
          <cell r="J755" t="str">
            <v>*</v>
          </cell>
          <cell r="K755" t="str">
            <v>*</v>
          </cell>
          <cell r="L755" t="str">
            <v>*</v>
          </cell>
          <cell r="M755" t="str">
            <v>*</v>
          </cell>
          <cell r="N755" t="str">
            <v>*</v>
          </cell>
          <cell r="O755" t="str">
            <v>St. Louis</v>
          </cell>
          <cell r="P755" t="str">
            <v>suburban</v>
          </cell>
          <cell r="Q755" t="str">
            <v>St. Louis</v>
          </cell>
          <cell r="R755">
            <v>2913830</v>
          </cell>
        </row>
        <row r="756">
          <cell r="A756" t="str">
            <v>WINDSOR HIGH</v>
          </cell>
          <cell r="B756" t="str">
            <v>042111</v>
          </cell>
          <cell r="C756" t="str">
            <v>HENRY CO. R-I</v>
          </cell>
          <cell r="D756">
            <v>321</v>
          </cell>
          <cell r="E756">
            <v>312</v>
          </cell>
          <cell r="F756">
            <v>0.32100000000000001</v>
          </cell>
          <cell r="G756">
            <v>0.94700000000000006</v>
          </cell>
          <cell r="H756" t="str">
            <v>*</v>
          </cell>
          <cell r="I756">
            <v>0.04</v>
          </cell>
          <cell r="J756" t="str">
            <v>*</v>
          </cell>
          <cell r="K756" t="str">
            <v>*</v>
          </cell>
          <cell r="L756" t="str">
            <v>*</v>
          </cell>
          <cell r="M756" t="str">
            <v>*</v>
          </cell>
          <cell r="N756">
            <v>0.1215</v>
          </cell>
          <cell r="O756" t="str">
            <v>Henry</v>
          </cell>
          <cell r="P756" t="str">
            <v>town</v>
          </cell>
          <cell r="Q756" t="str">
            <v>Western Plains</v>
          </cell>
          <cell r="R756">
            <v>2932110</v>
          </cell>
        </row>
        <row r="757">
          <cell r="A757" t="str">
            <v>WINDSOR ELEM.</v>
          </cell>
          <cell r="B757" t="str">
            <v>042111</v>
          </cell>
          <cell r="C757" t="str">
            <v>HENRY CO. R-I</v>
          </cell>
          <cell r="D757">
            <v>362</v>
          </cell>
          <cell r="E757">
            <v>365.6</v>
          </cell>
          <cell r="F757">
            <v>0.32200000000000001</v>
          </cell>
          <cell r="G757">
            <v>0.94799999999999995</v>
          </cell>
          <cell r="H757" t="str">
            <v>*</v>
          </cell>
          <cell r="I757">
            <v>2.5000000000000001E-2</v>
          </cell>
          <cell r="J757" t="str">
            <v>*</v>
          </cell>
          <cell r="K757">
            <v>1.7000000000000001E-2</v>
          </cell>
          <cell r="L757" t="str">
            <v>*</v>
          </cell>
          <cell r="M757" t="str">
            <v>*</v>
          </cell>
          <cell r="N757">
            <v>0.18780000000000002</v>
          </cell>
          <cell r="O757" t="str">
            <v>Henry</v>
          </cell>
          <cell r="P757" t="str">
            <v>town</v>
          </cell>
          <cell r="Q757" t="str">
            <v>Western Plains</v>
          </cell>
          <cell r="R757">
            <v>2932110</v>
          </cell>
        </row>
        <row r="758">
          <cell r="A758" t="str">
            <v>HERMITAGE HIGH</v>
          </cell>
          <cell r="B758" t="str">
            <v>043004</v>
          </cell>
          <cell r="C758" t="str">
            <v>HERMITAGE R-IV</v>
          </cell>
          <cell r="D758">
            <v>82</v>
          </cell>
          <cell r="E758">
            <v>83</v>
          </cell>
          <cell r="F758">
            <v>0.48200000000000004</v>
          </cell>
          <cell r="G758">
            <v>0.92700000000000005</v>
          </cell>
          <cell r="H758" t="str">
            <v>*</v>
          </cell>
          <cell r="I758" t="str">
            <v>*</v>
          </cell>
          <cell r="J758" t="str">
            <v>*</v>
          </cell>
          <cell r="K758" t="str">
            <v>*</v>
          </cell>
          <cell r="L758" t="str">
            <v>*</v>
          </cell>
          <cell r="M758" t="str">
            <v>*</v>
          </cell>
          <cell r="N758">
            <v>0.1341</v>
          </cell>
          <cell r="O758" t="str">
            <v>Hickory</v>
          </cell>
          <cell r="P758" t="str">
            <v>rural</v>
          </cell>
          <cell r="Q758" t="str">
            <v>Western Plains</v>
          </cell>
          <cell r="R758">
            <v>2914310</v>
          </cell>
        </row>
        <row r="759">
          <cell r="A759" t="str">
            <v>HERMITAGE MIDDLE</v>
          </cell>
          <cell r="B759" t="str">
            <v>043004</v>
          </cell>
          <cell r="C759" t="str">
            <v>HERMITAGE R-IV</v>
          </cell>
          <cell r="D759">
            <v>52</v>
          </cell>
          <cell r="E759">
            <v>47</v>
          </cell>
          <cell r="F759">
            <v>0.51100000000000001</v>
          </cell>
          <cell r="G759">
            <v>0.92299999999999993</v>
          </cell>
          <cell r="H759" t="str">
            <v>*</v>
          </cell>
          <cell r="I759" t="str">
            <v>*</v>
          </cell>
          <cell r="J759" t="str">
            <v>*</v>
          </cell>
          <cell r="K759" t="str">
            <v>*</v>
          </cell>
          <cell r="L759" t="str">
            <v>*</v>
          </cell>
          <cell r="M759" t="str">
            <v>*</v>
          </cell>
          <cell r="N759">
            <v>0.21149999999999999</v>
          </cell>
          <cell r="O759" t="str">
            <v>Hickory</v>
          </cell>
          <cell r="P759" t="str">
            <v>rural</v>
          </cell>
          <cell r="Q759" t="str">
            <v>Western Plains</v>
          </cell>
          <cell r="R759">
            <v>2914310</v>
          </cell>
        </row>
        <row r="760">
          <cell r="A760" t="str">
            <v>HERMITAGE ELEM.</v>
          </cell>
          <cell r="B760" t="str">
            <v>043004</v>
          </cell>
          <cell r="C760" t="str">
            <v>HERMITAGE R-IV</v>
          </cell>
          <cell r="D760">
            <v>110</v>
          </cell>
          <cell r="E760">
            <v>114</v>
          </cell>
          <cell r="F760">
            <v>0.46500000000000002</v>
          </cell>
          <cell r="G760">
            <v>0.96400000000000008</v>
          </cell>
          <cell r="H760" t="str">
            <v>*</v>
          </cell>
          <cell r="I760" t="str">
            <v>*</v>
          </cell>
          <cell r="J760" t="str">
            <v>*</v>
          </cell>
          <cell r="K760" t="str">
            <v>*</v>
          </cell>
          <cell r="L760" t="str">
            <v>*</v>
          </cell>
          <cell r="M760" t="str">
            <v>*</v>
          </cell>
          <cell r="N760">
            <v>0.1273</v>
          </cell>
          <cell r="O760" t="str">
            <v>Hickory</v>
          </cell>
          <cell r="P760" t="str">
            <v>rural</v>
          </cell>
          <cell r="Q760" t="str">
            <v>Western Plains</v>
          </cell>
          <cell r="R760">
            <v>2914310</v>
          </cell>
        </row>
        <row r="761">
          <cell r="A761" t="str">
            <v>BURKE ACADEMY</v>
          </cell>
          <cell r="B761" t="str">
            <v>048072</v>
          </cell>
          <cell r="C761" t="str">
            <v>HICKMAN MILLS C-1</v>
          </cell>
          <cell r="D761" t="str">
            <v>*</v>
          </cell>
          <cell r="E761" t="str">
            <v>*</v>
          </cell>
          <cell r="F761" t="str">
            <v>*</v>
          </cell>
          <cell r="G761" t="str">
            <v>*</v>
          </cell>
          <cell r="H761" t="str">
            <v>*</v>
          </cell>
          <cell r="I761" t="str">
            <v>*</v>
          </cell>
          <cell r="J761" t="str">
            <v>*</v>
          </cell>
          <cell r="K761" t="str">
            <v>*</v>
          </cell>
          <cell r="L761" t="str">
            <v>*</v>
          </cell>
          <cell r="M761" t="str">
            <v>*</v>
          </cell>
          <cell r="N761" t="str">
            <v>*</v>
          </cell>
          <cell r="O761" t="str">
            <v>Jackson</v>
          </cell>
          <cell r="P761" t="str">
            <v>suburban</v>
          </cell>
          <cell r="Q761" t="str">
            <v>Kansas City</v>
          </cell>
          <cell r="R761">
            <v>2914340</v>
          </cell>
        </row>
        <row r="762">
          <cell r="A762" t="str">
            <v>CRITTENTON TREATMENT CENTER</v>
          </cell>
          <cell r="B762" t="str">
            <v>048072</v>
          </cell>
          <cell r="C762" t="str">
            <v>HICKMAN MILLS C-1</v>
          </cell>
          <cell r="D762" t="str">
            <v>*</v>
          </cell>
          <cell r="E762" t="str">
            <v>*</v>
          </cell>
          <cell r="F762" t="str">
            <v>*</v>
          </cell>
          <cell r="G762" t="str">
            <v>*</v>
          </cell>
          <cell r="H762" t="str">
            <v>*</v>
          </cell>
          <cell r="I762" t="str">
            <v>*</v>
          </cell>
          <cell r="J762" t="str">
            <v>*</v>
          </cell>
          <cell r="K762" t="str">
            <v>*</v>
          </cell>
          <cell r="L762" t="str">
            <v>*</v>
          </cell>
          <cell r="M762" t="str">
            <v>*</v>
          </cell>
          <cell r="N762" t="str">
            <v>*</v>
          </cell>
          <cell r="O762" t="str">
            <v>Jackson</v>
          </cell>
          <cell r="P762" t="str">
            <v>suburban</v>
          </cell>
          <cell r="Q762" t="str">
            <v>Kansas City</v>
          </cell>
          <cell r="R762">
            <v>2914340</v>
          </cell>
        </row>
        <row r="763">
          <cell r="A763" t="str">
            <v>RUSKIN HIGH SCHOOL</v>
          </cell>
          <cell r="B763" t="str">
            <v>048072</v>
          </cell>
          <cell r="C763" t="str">
            <v>HICKMAN MILLS C-1</v>
          </cell>
          <cell r="D763">
            <v>1261</v>
          </cell>
          <cell r="E763">
            <v>1149.78</v>
          </cell>
          <cell r="F763">
            <v>1</v>
          </cell>
          <cell r="G763">
            <v>9.6000000000000002E-2</v>
          </cell>
          <cell r="H763">
            <v>0.68</v>
          </cell>
          <cell r="I763">
            <v>0.156</v>
          </cell>
          <cell r="J763">
            <v>2.5376685170499604E-2</v>
          </cell>
          <cell r="K763">
            <v>3.6000000000000004E-2</v>
          </cell>
          <cell r="L763">
            <v>6.6233148295002653E-3</v>
          </cell>
          <cell r="M763">
            <v>3.3300000000000003E-2</v>
          </cell>
          <cell r="N763">
            <v>0.1515</v>
          </cell>
          <cell r="O763" t="str">
            <v>Jackson</v>
          </cell>
          <cell r="P763" t="str">
            <v>suburban</v>
          </cell>
          <cell r="Q763" t="str">
            <v>Kansas City</v>
          </cell>
          <cell r="R763">
            <v>2914340</v>
          </cell>
        </row>
        <row r="764">
          <cell r="A764" t="str">
            <v>SMITH-HALE MIDDLE</v>
          </cell>
          <cell r="B764" t="str">
            <v>048072</v>
          </cell>
          <cell r="C764" t="str">
            <v>HICKMAN MILLS C-1</v>
          </cell>
          <cell r="D764">
            <v>1149</v>
          </cell>
          <cell r="E764">
            <v>1164.9000000000001</v>
          </cell>
          <cell r="F764">
            <v>1</v>
          </cell>
          <cell r="G764">
            <v>9.6999999999999989E-2</v>
          </cell>
          <cell r="H764">
            <v>0.64400000000000002</v>
          </cell>
          <cell r="I764">
            <v>0.17300000000000001</v>
          </cell>
          <cell r="J764">
            <v>1.5665796344647518E-2</v>
          </cell>
          <cell r="K764">
            <v>6.3E-2</v>
          </cell>
          <cell r="L764">
            <v>7.3342036553525197E-3</v>
          </cell>
          <cell r="M764">
            <v>5.9200000000000003E-2</v>
          </cell>
          <cell r="N764">
            <v>0.17059999999999997</v>
          </cell>
          <cell r="O764" t="str">
            <v>Jackson</v>
          </cell>
          <cell r="P764" t="str">
            <v>suburban</v>
          </cell>
          <cell r="Q764" t="str">
            <v>Kansas City</v>
          </cell>
          <cell r="R764">
            <v>2914340</v>
          </cell>
        </row>
        <row r="765">
          <cell r="A765" t="str">
            <v>COMPASS ELEMENTARY</v>
          </cell>
          <cell r="B765" t="str">
            <v>048072</v>
          </cell>
          <cell r="C765" t="str">
            <v>HICKMAN MILLS C-1</v>
          </cell>
          <cell r="D765">
            <v>347</v>
          </cell>
          <cell r="E765">
            <v>362</v>
          </cell>
          <cell r="F765">
            <v>1</v>
          </cell>
          <cell r="G765">
            <v>7.4999999999999997E-2</v>
          </cell>
          <cell r="H765">
            <v>0.60199999999999998</v>
          </cell>
          <cell r="I765">
            <v>0.20499999999999999</v>
          </cell>
          <cell r="J765" t="str">
            <v>*</v>
          </cell>
          <cell r="K765">
            <v>0.11</v>
          </cell>
          <cell r="L765" t="str">
            <v>*</v>
          </cell>
          <cell r="M765">
            <v>0.14119999999999999</v>
          </cell>
          <cell r="N765">
            <v>9.2200000000000004E-2</v>
          </cell>
          <cell r="O765" t="str">
            <v>Jackson</v>
          </cell>
          <cell r="P765" t="str">
            <v>suburban</v>
          </cell>
          <cell r="Q765" t="str">
            <v>Kansas City</v>
          </cell>
          <cell r="R765">
            <v>2914340</v>
          </cell>
        </row>
        <row r="766">
          <cell r="A766" t="str">
            <v>DOBBS ELEM.</v>
          </cell>
          <cell r="B766" t="str">
            <v>048072</v>
          </cell>
          <cell r="C766" t="str">
            <v>HICKMAN MILLS C-1</v>
          </cell>
          <cell r="D766">
            <v>354</v>
          </cell>
          <cell r="E766">
            <v>359.8</v>
          </cell>
          <cell r="F766">
            <v>1</v>
          </cell>
          <cell r="G766">
            <v>0.13600000000000001</v>
          </cell>
          <cell r="H766">
            <v>0.60699999999999998</v>
          </cell>
          <cell r="I766">
            <v>0.107</v>
          </cell>
          <cell r="J766">
            <v>5.6497175141242938E-2</v>
          </cell>
          <cell r="K766">
            <v>8.5000000000000006E-2</v>
          </cell>
          <cell r="L766">
            <v>8.5028248587570854E-3</v>
          </cell>
          <cell r="M766">
            <v>0.2006</v>
          </cell>
          <cell r="N766">
            <v>0.1017</v>
          </cell>
          <cell r="O766" t="str">
            <v>Jackson</v>
          </cell>
          <cell r="P766" t="str">
            <v>suburban</v>
          </cell>
          <cell r="Q766" t="str">
            <v>Kansas City</v>
          </cell>
          <cell r="R766">
            <v>2914340</v>
          </cell>
        </row>
        <row r="767">
          <cell r="A767" t="str">
            <v>TRUMAN ELEM.</v>
          </cell>
          <cell r="B767" t="str">
            <v>048072</v>
          </cell>
          <cell r="C767" t="str">
            <v>HICKMAN MILLS C-1</v>
          </cell>
          <cell r="D767">
            <v>313</v>
          </cell>
          <cell r="E767">
            <v>315</v>
          </cell>
          <cell r="F767">
            <v>1</v>
          </cell>
          <cell r="G767">
            <v>9.9000000000000005E-2</v>
          </cell>
          <cell r="H767">
            <v>0.623</v>
          </cell>
          <cell r="I767">
            <v>0.109</v>
          </cell>
          <cell r="J767">
            <v>7.6677316293929709E-2</v>
          </cell>
          <cell r="K767">
            <v>8.5999999999999993E-2</v>
          </cell>
          <cell r="L767">
            <v>6.3226837060703367E-3</v>
          </cell>
          <cell r="M767">
            <v>0.13419999999999999</v>
          </cell>
          <cell r="N767">
            <v>0.115</v>
          </cell>
          <cell r="O767" t="str">
            <v>Jackson</v>
          </cell>
          <cell r="P767" t="str">
            <v>suburban</v>
          </cell>
          <cell r="Q767" t="str">
            <v>Kansas City</v>
          </cell>
          <cell r="R767">
            <v>2914340</v>
          </cell>
        </row>
        <row r="768">
          <cell r="A768" t="str">
            <v>WARFORD ELEM.</v>
          </cell>
          <cell r="B768" t="str">
            <v>048072</v>
          </cell>
          <cell r="C768" t="str">
            <v>HICKMAN MILLS C-1</v>
          </cell>
          <cell r="D768">
            <v>365</v>
          </cell>
          <cell r="E768">
            <v>375.15</v>
          </cell>
          <cell r="F768">
            <v>1</v>
          </cell>
          <cell r="G768">
            <v>0.121</v>
          </cell>
          <cell r="H768">
            <v>0.627</v>
          </cell>
          <cell r="I768">
            <v>0.156</v>
          </cell>
          <cell r="J768" t="str">
            <v>*</v>
          </cell>
          <cell r="K768">
            <v>7.400000000000001E-2</v>
          </cell>
          <cell r="L768" t="str">
            <v>*</v>
          </cell>
          <cell r="M768">
            <v>9.3200000000000005E-2</v>
          </cell>
          <cell r="N768">
            <v>0.16440000000000002</v>
          </cell>
          <cell r="O768" t="str">
            <v>Jackson</v>
          </cell>
          <cell r="P768" t="str">
            <v>suburban</v>
          </cell>
          <cell r="Q768" t="str">
            <v>Kansas City</v>
          </cell>
          <cell r="R768">
            <v>2914340</v>
          </cell>
        </row>
        <row r="769">
          <cell r="A769" t="str">
            <v>MILLENNIUM AT SANTE FE</v>
          </cell>
          <cell r="B769" t="str">
            <v>048072</v>
          </cell>
          <cell r="C769" t="str">
            <v>HICKMAN MILLS C-1</v>
          </cell>
          <cell r="D769">
            <v>294</v>
          </cell>
          <cell r="E769">
            <v>299</v>
          </cell>
          <cell r="F769">
            <v>1</v>
          </cell>
          <cell r="G769">
            <v>6.0999999999999999E-2</v>
          </cell>
          <cell r="H769">
            <v>0.72400000000000009</v>
          </cell>
          <cell r="I769">
            <v>0.13300000000000001</v>
          </cell>
          <cell r="J769">
            <v>2.0408163265306121E-2</v>
          </cell>
          <cell r="K769">
            <v>5.0999999999999997E-2</v>
          </cell>
          <cell r="L769">
            <v>1.0591836734693716E-2</v>
          </cell>
          <cell r="M769">
            <v>0.11900000000000001</v>
          </cell>
          <cell r="N769">
            <v>0.10199999999999999</v>
          </cell>
          <cell r="O769" t="str">
            <v>Jackson</v>
          </cell>
          <cell r="P769" t="str">
            <v>suburban</v>
          </cell>
          <cell r="Q769" t="str">
            <v>Kansas City</v>
          </cell>
          <cell r="R769">
            <v>2914340</v>
          </cell>
        </row>
        <row r="770">
          <cell r="A770" t="str">
            <v>INGELS ELEM.</v>
          </cell>
          <cell r="B770" t="str">
            <v>048072</v>
          </cell>
          <cell r="C770" t="str">
            <v>HICKMAN MILLS C-1</v>
          </cell>
          <cell r="D770">
            <v>294</v>
          </cell>
          <cell r="E770">
            <v>287</v>
          </cell>
          <cell r="F770">
            <v>1</v>
          </cell>
          <cell r="G770">
            <v>0.10199999999999999</v>
          </cell>
          <cell r="H770">
            <v>0.65</v>
          </cell>
          <cell r="I770">
            <v>0.16300000000000001</v>
          </cell>
          <cell r="J770" t="str">
            <v>*</v>
          </cell>
          <cell r="K770">
            <v>8.199999999999999E-2</v>
          </cell>
          <cell r="L770" t="str">
            <v>*</v>
          </cell>
          <cell r="M770">
            <v>0.10199999999999999</v>
          </cell>
          <cell r="N770">
            <v>0.14630000000000001</v>
          </cell>
          <cell r="O770" t="str">
            <v>Jackson</v>
          </cell>
          <cell r="P770" t="str">
            <v>suburban</v>
          </cell>
          <cell r="Q770" t="str">
            <v>Kansas City</v>
          </cell>
          <cell r="R770">
            <v>2914340</v>
          </cell>
        </row>
        <row r="771">
          <cell r="A771" t="str">
            <v>ERVIN ELEMENTARY SCHOOL</v>
          </cell>
          <cell r="B771" t="str">
            <v>048072</v>
          </cell>
          <cell r="C771" t="str">
            <v>HICKMAN MILLS C-1</v>
          </cell>
          <cell r="D771">
            <v>433</v>
          </cell>
          <cell r="E771">
            <v>439</v>
          </cell>
          <cell r="F771">
            <v>1</v>
          </cell>
          <cell r="G771">
            <v>6.7000000000000004E-2</v>
          </cell>
          <cell r="H771">
            <v>0.67400000000000004</v>
          </cell>
          <cell r="I771">
            <v>0.14800000000000002</v>
          </cell>
          <cell r="J771" t="str">
            <v>*</v>
          </cell>
          <cell r="K771">
            <v>0.10199999999999999</v>
          </cell>
          <cell r="L771" t="str">
            <v>*</v>
          </cell>
          <cell r="M771">
            <v>8.0799999999999997E-2</v>
          </cell>
          <cell r="N771">
            <v>0.1201</v>
          </cell>
          <cell r="O771" t="str">
            <v>Jackson</v>
          </cell>
          <cell r="P771" t="str">
            <v>suburban</v>
          </cell>
          <cell r="Q771" t="str">
            <v>Kansas City</v>
          </cell>
          <cell r="R771">
            <v>2914340</v>
          </cell>
        </row>
        <row r="772">
          <cell r="A772" t="str">
            <v>FREDA MARKLEY EARLY CHILDHOOD</v>
          </cell>
          <cell r="B772" t="str">
            <v>048072</v>
          </cell>
          <cell r="C772" t="str">
            <v>HICKMAN MILLS C-1</v>
          </cell>
          <cell r="D772" t="str">
            <v>*</v>
          </cell>
          <cell r="E772" t="str">
            <v>*</v>
          </cell>
          <cell r="F772" t="str">
            <v>*</v>
          </cell>
          <cell r="G772" t="str">
            <v>*</v>
          </cell>
          <cell r="H772" t="str">
            <v>*</v>
          </cell>
          <cell r="I772" t="str">
            <v>*</v>
          </cell>
          <cell r="J772" t="str">
            <v>*</v>
          </cell>
          <cell r="K772" t="str">
            <v>*</v>
          </cell>
          <cell r="L772" t="str">
            <v>*</v>
          </cell>
          <cell r="M772" t="str">
            <v>*</v>
          </cell>
          <cell r="N772" t="str">
            <v>*</v>
          </cell>
          <cell r="O772" t="str">
            <v>Jackson</v>
          </cell>
          <cell r="P772" t="str">
            <v>suburban</v>
          </cell>
          <cell r="Q772" t="str">
            <v>Kansas City</v>
          </cell>
          <cell r="R772">
            <v>2914340</v>
          </cell>
        </row>
        <row r="773">
          <cell r="A773" t="str">
            <v>SKYLINE HIGH</v>
          </cell>
          <cell r="B773" t="str">
            <v>043001</v>
          </cell>
          <cell r="C773" t="str">
            <v>HICKORY CO. R-I</v>
          </cell>
          <cell r="D773">
            <v>230</v>
          </cell>
          <cell r="E773">
            <v>228</v>
          </cell>
          <cell r="F773">
            <v>0.35499999999999998</v>
          </cell>
          <cell r="G773">
            <v>0.97</v>
          </cell>
          <cell r="H773" t="str">
            <v>*</v>
          </cell>
          <cell r="I773" t="str">
            <v>*</v>
          </cell>
          <cell r="J773" t="str">
            <v>*</v>
          </cell>
          <cell r="K773" t="str">
            <v>*</v>
          </cell>
          <cell r="L773" t="str">
            <v>*</v>
          </cell>
          <cell r="M773" t="str">
            <v>*</v>
          </cell>
          <cell r="N773">
            <v>5.2199999999999996E-2</v>
          </cell>
          <cell r="O773" t="str">
            <v>Hickory</v>
          </cell>
          <cell r="P773" t="str">
            <v>rural</v>
          </cell>
          <cell r="Q773" t="str">
            <v>Western Plains</v>
          </cell>
          <cell r="R773">
            <v>2914320</v>
          </cell>
        </row>
        <row r="774">
          <cell r="A774" t="str">
            <v>SKYLINE MIDDLE</v>
          </cell>
          <cell r="B774" t="str">
            <v>043001</v>
          </cell>
          <cell r="C774" t="str">
            <v>HICKORY CO. R-I</v>
          </cell>
          <cell r="D774">
            <v>221</v>
          </cell>
          <cell r="E774">
            <v>217</v>
          </cell>
          <cell r="F774">
            <v>0.502</v>
          </cell>
          <cell r="G774">
            <v>0.95499999999999996</v>
          </cell>
          <cell r="H774" t="str">
            <v>*</v>
          </cell>
          <cell r="I774" t="str">
            <v>*</v>
          </cell>
          <cell r="J774" t="str">
            <v>*</v>
          </cell>
          <cell r="K774">
            <v>2.3E-2</v>
          </cell>
          <cell r="L774" t="str">
            <v>*</v>
          </cell>
          <cell r="M774" t="str">
            <v>*</v>
          </cell>
          <cell r="N774">
            <v>0.13119999999999998</v>
          </cell>
          <cell r="O774" t="str">
            <v>Hickory</v>
          </cell>
          <cell r="P774" t="str">
            <v>rural</v>
          </cell>
          <cell r="Q774" t="str">
            <v>Western Plains</v>
          </cell>
          <cell r="R774">
            <v>2914320</v>
          </cell>
        </row>
        <row r="775">
          <cell r="A775" t="str">
            <v>SKYLINE ELEM.</v>
          </cell>
          <cell r="B775" t="str">
            <v>043001</v>
          </cell>
          <cell r="C775" t="str">
            <v>HICKORY CO. R-I</v>
          </cell>
          <cell r="D775">
            <v>258</v>
          </cell>
          <cell r="E775">
            <v>261</v>
          </cell>
          <cell r="F775">
            <v>0.45600000000000002</v>
          </cell>
          <cell r="G775">
            <v>0.96900000000000008</v>
          </cell>
          <cell r="H775" t="str">
            <v>*</v>
          </cell>
          <cell r="I775" t="str">
            <v>*</v>
          </cell>
          <cell r="J775" t="str">
            <v>*</v>
          </cell>
          <cell r="K775">
            <v>2.7000000000000003E-2</v>
          </cell>
          <cell r="L775" t="str">
            <v>*</v>
          </cell>
          <cell r="M775" t="str">
            <v>*</v>
          </cell>
          <cell r="N775">
            <v>0.1202</v>
          </cell>
          <cell r="O775" t="str">
            <v>Hickory</v>
          </cell>
          <cell r="P775" t="str">
            <v>rural</v>
          </cell>
          <cell r="Q775" t="str">
            <v>Western Plains</v>
          </cell>
          <cell r="R775">
            <v>2914320</v>
          </cell>
        </row>
        <row r="776">
          <cell r="A776" t="str">
            <v>HIGBEE HIGH</v>
          </cell>
          <cell r="B776" t="str">
            <v>088075</v>
          </cell>
          <cell r="C776" t="str">
            <v>HIGBEE R-VIII</v>
          </cell>
          <cell r="D776">
            <v>58</v>
          </cell>
          <cell r="E776">
            <v>56.57</v>
          </cell>
          <cell r="F776">
            <v>0.222</v>
          </cell>
          <cell r="G776">
            <v>0.94799999999999995</v>
          </cell>
          <cell r="H776" t="str">
            <v>*</v>
          </cell>
          <cell r="I776" t="str">
            <v>*</v>
          </cell>
          <cell r="J776" t="str">
            <v>*</v>
          </cell>
          <cell r="K776" t="str">
            <v>*</v>
          </cell>
          <cell r="L776" t="str">
            <v>*</v>
          </cell>
          <cell r="M776" t="str">
            <v>*</v>
          </cell>
          <cell r="N776" t="str">
            <v>*</v>
          </cell>
          <cell r="O776" t="str">
            <v>Randolph</v>
          </cell>
          <cell r="P776" t="str">
            <v>rural</v>
          </cell>
          <cell r="Q776" t="str">
            <v>Northeast</v>
          </cell>
          <cell r="R776">
            <v>2914370</v>
          </cell>
        </row>
        <row r="777">
          <cell r="A777" t="str">
            <v>HIGBEE MIDDLE SCHOOL</v>
          </cell>
          <cell r="B777" t="str">
            <v>088075</v>
          </cell>
          <cell r="C777" t="str">
            <v>HIGBEE R-VIII</v>
          </cell>
          <cell r="D777">
            <v>48</v>
          </cell>
          <cell r="E777">
            <v>44</v>
          </cell>
          <cell r="F777">
            <v>0.5</v>
          </cell>
          <cell r="G777">
            <v>0.95799999999999996</v>
          </cell>
          <cell r="H777" t="str">
            <v>*</v>
          </cell>
          <cell r="I777" t="str">
            <v>*</v>
          </cell>
          <cell r="J777" t="str">
            <v>*</v>
          </cell>
          <cell r="K777" t="str">
            <v>*</v>
          </cell>
          <cell r="L777" t="str">
            <v>*</v>
          </cell>
          <cell r="M777" t="str">
            <v>*</v>
          </cell>
          <cell r="N777">
            <v>0.16670000000000001</v>
          </cell>
          <cell r="O777" t="str">
            <v>Randolph</v>
          </cell>
          <cell r="P777" t="str">
            <v>rural</v>
          </cell>
          <cell r="Q777" t="str">
            <v>Northeast</v>
          </cell>
          <cell r="R777">
            <v>2914370</v>
          </cell>
        </row>
        <row r="778">
          <cell r="A778" t="str">
            <v>HIGBEE ELEM.</v>
          </cell>
          <cell r="B778" t="str">
            <v>088075</v>
          </cell>
          <cell r="C778" t="str">
            <v>HIGBEE R-VIII</v>
          </cell>
          <cell r="D778">
            <v>85</v>
          </cell>
          <cell r="E778">
            <v>86</v>
          </cell>
          <cell r="F778">
            <v>0.40700000000000003</v>
          </cell>
          <cell r="G778">
            <v>0.91799999999999993</v>
          </cell>
          <cell r="H778" t="str">
            <v>*</v>
          </cell>
          <cell r="I778" t="str">
            <v>*</v>
          </cell>
          <cell r="J778" t="str">
            <v>*</v>
          </cell>
          <cell r="K778">
            <v>5.9000000000000004E-2</v>
          </cell>
          <cell r="L778" t="str">
            <v>*</v>
          </cell>
          <cell r="M778" t="str">
            <v>*</v>
          </cell>
          <cell r="N778">
            <v>0.27060000000000001</v>
          </cell>
          <cell r="O778" t="str">
            <v>Randolph</v>
          </cell>
          <cell r="P778" t="str">
            <v>rural</v>
          </cell>
          <cell r="Q778" t="str">
            <v>Northeast</v>
          </cell>
          <cell r="R778">
            <v>2914370</v>
          </cell>
        </row>
        <row r="779">
          <cell r="A779" t="str">
            <v>HIGH POINT ELEM.</v>
          </cell>
          <cell r="B779" t="str">
            <v>068071</v>
          </cell>
          <cell r="C779" t="str">
            <v>HIGH POINT R-III</v>
          </cell>
          <cell r="D779">
            <v>74</v>
          </cell>
          <cell r="E779">
            <v>73</v>
          </cell>
          <cell r="F779">
            <v>0.35600000000000004</v>
          </cell>
          <cell r="G779">
            <v>0.95900000000000007</v>
          </cell>
          <cell r="H779" t="str">
            <v>*</v>
          </cell>
          <cell r="I779" t="str">
            <v>*</v>
          </cell>
          <cell r="J779" t="str">
            <v>*</v>
          </cell>
          <cell r="K779" t="str">
            <v>*</v>
          </cell>
          <cell r="L779" t="str">
            <v>*</v>
          </cell>
          <cell r="M779" t="str">
            <v>*</v>
          </cell>
          <cell r="N779">
            <v>0.1081</v>
          </cell>
          <cell r="O779" t="str">
            <v>Moniteau</v>
          </cell>
          <cell r="P779" t="str">
            <v>town</v>
          </cell>
          <cell r="Q779" t="str">
            <v>Central</v>
          </cell>
          <cell r="R779">
            <v>2921150</v>
          </cell>
        </row>
        <row r="780">
          <cell r="A780" t="str">
            <v>JUVENILE DETENTION CTR.</v>
          </cell>
          <cell r="B780" t="str">
            <v>050003</v>
          </cell>
          <cell r="C780" t="str">
            <v>HILLSBORO R-III</v>
          </cell>
          <cell r="D780">
            <v>5</v>
          </cell>
          <cell r="E780">
            <v>5</v>
          </cell>
          <cell r="F780" t="str">
            <v>*</v>
          </cell>
          <cell r="G780" t="str">
            <v>*</v>
          </cell>
          <cell r="H780" t="str">
            <v>*</v>
          </cell>
          <cell r="I780" t="str">
            <v>*</v>
          </cell>
          <cell r="J780" t="str">
            <v>*</v>
          </cell>
          <cell r="K780" t="str">
            <v>*</v>
          </cell>
          <cell r="L780" t="str">
            <v>*</v>
          </cell>
          <cell r="M780" t="str">
            <v>*</v>
          </cell>
          <cell r="N780" t="str">
            <v>*</v>
          </cell>
          <cell r="O780" t="str">
            <v>Jefferson</v>
          </cell>
          <cell r="P780" t="str">
            <v>rural</v>
          </cell>
          <cell r="Q780" t="str">
            <v>St. Louis</v>
          </cell>
          <cell r="R780">
            <v>2914430</v>
          </cell>
        </row>
        <row r="781">
          <cell r="A781" t="str">
            <v>HILLSBORO HIGH</v>
          </cell>
          <cell r="B781" t="str">
            <v>050003</v>
          </cell>
          <cell r="C781" t="str">
            <v>HILLSBORO R-III</v>
          </cell>
          <cell r="D781">
            <v>1145</v>
          </cell>
          <cell r="E781">
            <v>1066.01</v>
          </cell>
          <cell r="F781">
            <v>0.14400000000000002</v>
          </cell>
          <cell r="G781">
            <v>0.96</v>
          </cell>
          <cell r="H781">
            <v>8.0000000000000002E-3</v>
          </cell>
          <cell r="I781">
            <v>1.6E-2</v>
          </cell>
          <cell r="J781" t="str">
            <v>*</v>
          </cell>
          <cell r="K781">
            <v>1.2E-2</v>
          </cell>
          <cell r="L781" t="str">
            <v>*</v>
          </cell>
          <cell r="M781" t="str">
            <v>*</v>
          </cell>
          <cell r="N781">
            <v>0.13449999999999998</v>
          </cell>
          <cell r="O781" t="str">
            <v>Jefferson</v>
          </cell>
          <cell r="P781" t="str">
            <v>rural</v>
          </cell>
          <cell r="Q781" t="str">
            <v>St. Louis</v>
          </cell>
          <cell r="R781">
            <v>2914430</v>
          </cell>
        </row>
        <row r="782">
          <cell r="A782" t="str">
            <v>HILLSBORO JR. HIGH</v>
          </cell>
          <cell r="B782" t="str">
            <v>050003</v>
          </cell>
          <cell r="C782" t="str">
            <v>HILLSBORO R-III</v>
          </cell>
          <cell r="D782">
            <v>563</v>
          </cell>
          <cell r="E782">
            <v>561.72</v>
          </cell>
          <cell r="F782">
            <v>0.16399999999999998</v>
          </cell>
          <cell r="G782">
            <v>0.94499999999999995</v>
          </cell>
          <cell r="H782" t="str">
            <v>*</v>
          </cell>
          <cell r="I782">
            <v>2.7999999999999997E-2</v>
          </cell>
          <cell r="J782" t="str">
            <v>*</v>
          </cell>
          <cell r="K782">
            <v>0.02</v>
          </cell>
          <cell r="L782" t="str">
            <v>*</v>
          </cell>
          <cell r="M782" t="str">
            <v>*</v>
          </cell>
          <cell r="N782">
            <v>0.13500000000000001</v>
          </cell>
          <cell r="O782" t="str">
            <v>Jefferson</v>
          </cell>
          <cell r="P782" t="str">
            <v>rural</v>
          </cell>
          <cell r="Q782" t="str">
            <v>St. Louis</v>
          </cell>
          <cell r="R782">
            <v>2914430</v>
          </cell>
        </row>
        <row r="783">
          <cell r="A783" t="str">
            <v>HILLSBORO ELEM.</v>
          </cell>
          <cell r="B783" t="str">
            <v>050003</v>
          </cell>
          <cell r="C783" t="str">
            <v>HILLSBORO R-III</v>
          </cell>
          <cell r="D783">
            <v>464</v>
          </cell>
          <cell r="E783">
            <v>460.04</v>
          </cell>
          <cell r="F783">
            <v>0.20399999999999999</v>
          </cell>
          <cell r="G783">
            <v>0.91599999999999993</v>
          </cell>
          <cell r="H783" t="str">
            <v>*</v>
          </cell>
          <cell r="I783">
            <v>4.0999999999999995E-2</v>
          </cell>
          <cell r="J783" t="str">
            <v>*</v>
          </cell>
          <cell r="K783">
            <v>2.7999999999999997E-2</v>
          </cell>
          <cell r="L783" t="str">
            <v>*</v>
          </cell>
          <cell r="M783" t="str">
            <v>*</v>
          </cell>
          <cell r="N783">
            <v>0.17670000000000002</v>
          </cell>
          <cell r="O783" t="str">
            <v>Jefferson</v>
          </cell>
          <cell r="P783" t="str">
            <v>rural</v>
          </cell>
          <cell r="Q783" t="str">
            <v>St. Louis</v>
          </cell>
          <cell r="R783">
            <v>2914430</v>
          </cell>
        </row>
        <row r="784">
          <cell r="A784" t="str">
            <v>HILLSBORO MIDDLE ELEM.</v>
          </cell>
          <cell r="B784" t="str">
            <v>050003</v>
          </cell>
          <cell r="C784" t="str">
            <v>HILLSBORO R-III</v>
          </cell>
          <cell r="D784">
            <v>484</v>
          </cell>
          <cell r="E784">
            <v>480.37</v>
          </cell>
          <cell r="F784">
            <v>0.18100000000000002</v>
          </cell>
          <cell r="G784">
            <v>0.95200000000000007</v>
          </cell>
          <cell r="H784" t="str">
            <v>*</v>
          </cell>
          <cell r="I784">
            <v>1.7000000000000001E-2</v>
          </cell>
          <cell r="J784" t="str">
            <v>*</v>
          </cell>
          <cell r="K784">
            <v>2.5000000000000001E-2</v>
          </cell>
          <cell r="L784" t="str">
            <v>*</v>
          </cell>
          <cell r="M784" t="str">
            <v>*</v>
          </cell>
          <cell r="N784">
            <v>0.155</v>
          </cell>
          <cell r="O784" t="str">
            <v>Jefferson</v>
          </cell>
          <cell r="P784" t="str">
            <v>rural</v>
          </cell>
          <cell r="Q784" t="str">
            <v>St. Louis</v>
          </cell>
          <cell r="R784">
            <v>2914430</v>
          </cell>
        </row>
        <row r="785">
          <cell r="A785" t="str">
            <v>HILLSBORO PRIMARY</v>
          </cell>
          <cell r="B785" t="str">
            <v>050003</v>
          </cell>
          <cell r="C785" t="str">
            <v>HILLSBORO R-III</v>
          </cell>
          <cell r="D785">
            <v>645</v>
          </cell>
          <cell r="E785">
            <v>644.66</v>
          </cell>
          <cell r="F785">
            <v>0.20600000000000002</v>
          </cell>
          <cell r="G785">
            <v>0.92400000000000004</v>
          </cell>
          <cell r="H785" t="str">
            <v>*</v>
          </cell>
          <cell r="I785">
            <v>2.2000000000000002E-2</v>
          </cell>
          <cell r="J785" t="str">
            <v>*</v>
          </cell>
          <cell r="K785">
            <v>4.4999999999999998E-2</v>
          </cell>
          <cell r="L785" t="str">
            <v>*</v>
          </cell>
          <cell r="M785" t="str">
            <v>*</v>
          </cell>
          <cell r="N785">
            <v>0.10390000000000001</v>
          </cell>
          <cell r="O785" t="str">
            <v>Jefferson</v>
          </cell>
          <cell r="P785" t="str">
            <v>rural</v>
          </cell>
          <cell r="Q785" t="str">
            <v>St. Louis</v>
          </cell>
          <cell r="R785">
            <v>2914430</v>
          </cell>
        </row>
        <row r="786">
          <cell r="A786" t="str">
            <v>HOGAN PREPARATORY ACADEMY</v>
          </cell>
          <cell r="B786" t="str">
            <v>048904</v>
          </cell>
          <cell r="C786" t="str">
            <v>HOGAN PREPARATORY ACADEMY</v>
          </cell>
          <cell r="D786">
            <v>402</v>
          </cell>
          <cell r="E786">
            <v>355</v>
          </cell>
          <cell r="F786">
            <v>1</v>
          </cell>
          <cell r="G786" t="str">
            <v>*</v>
          </cell>
          <cell r="H786">
            <v>0.93</v>
          </cell>
          <cell r="I786">
            <v>3.2000000000000001E-2</v>
          </cell>
          <cell r="J786" t="str">
            <v>*</v>
          </cell>
          <cell r="K786">
            <v>2.7000000000000003E-2</v>
          </cell>
          <cell r="L786" t="str">
            <v>*</v>
          </cell>
          <cell r="M786" t="str">
            <v>*</v>
          </cell>
          <cell r="N786">
            <v>0.10199999999999999</v>
          </cell>
          <cell r="O786" t="str">
            <v>Jackson</v>
          </cell>
          <cell r="P786" t="str">
            <v>urban</v>
          </cell>
          <cell r="Q786" t="str">
            <v>Kansas City</v>
          </cell>
          <cell r="R786">
            <v>2900014</v>
          </cell>
        </row>
        <row r="787">
          <cell r="A787" t="str">
            <v>HOGAN PREPARATORY ACAD MIDDLE</v>
          </cell>
          <cell r="B787" t="str">
            <v>048904</v>
          </cell>
          <cell r="C787" t="str">
            <v>HOGAN PREPARATORY ACADEMY</v>
          </cell>
          <cell r="D787">
            <v>231</v>
          </cell>
          <cell r="E787">
            <v>215</v>
          </cell>
          <cell r="F787">
            <v>1</v>
          </cell>
          <cell r="G787">
            <v>0.03</v>
          </cell>
          <cell r="H787">
            <v>0.879</v>
          </cell>
          <cell r="I787">
            <v>4.2999999999999997E-2</v>
          </cell>
          <cell r="J787" t="str">
            <v>*</v>
          </cell>
          <cell r="K787">
            <v>4.8000000000000001E-2</v>
          </cell>
          <cell r="L787" t="str">
            <v>*</v>
          </cell>
          <cell r="M787">
            <v>3.0299999999999997E-2</v>
          </cell>
          <cell r="N787">
            <v>0.11259999999999999</v>
          </cell>
          <cell r="O787" t="str">
            <v>Jackson</v>
          </cell>
          <cell r="P787" t="str">
            <v>urban</v>
          </cell>
          <cell r="Q787" t="str">
            <v>Kansas City</v>
          </cell>
          <cell r="R787">
            <v>2900014</v>
          </cell>
        </row>
        <row r="788">
          <cell r="A788" t="str">
            <v>HOGAN PREPARATORY ACADEMY ELEM</v>
          </cell>
          <cell r="B788" t="str">
            <v>048904</v>
          </cell>
          <cell r="C788" t="str">
            <v>HOGAN PREPARATORY ACADEMY</v>
          </cell>
          <cell r="D788">
            <v>375</v>
          </cell>
          <cell r="E788">
            <v>335</v>
          </cell>
          <cell r="F788">
            <v>1</v>
          </cell>
          <cell r="G788">
            <v>1.3000000000000001E-2</v>
          </cell>
          <cell r="H788">
            <v>0.877</v>
          </cell>
          <cell r="I788">
            <v>6.0999999999999999E-2</v>
          </cell>
          <cell r="J788" t="str">
            <v>*</v>
          </cell>
          <cell r="K788">
            <v>0.04</v>
          </cell>
          <cell r="L788" t="str">
            <v>*</v>
          </cell>
          <cell r="M788">
            <v>1.8700000000000001E-2</v>
          </cell>
          <cell r="N788">
            <v>8.5299999999999987E-2</v>
          </cell>
          <cell r="O788" t="str">
            <v>Jackson</v>
          </cell>
          <cell r="P788" t="str">
            <v>urban</v>
          </cell>
          <cell r="Q788" t="str">
            <v>Kansas City</v>
          </cell>
          <cell r="R788">
            <v>2900014</v>
          </cell>
        </row>
        <row r="789">
          <cell r="A789" t="str">
            <v>HOLCOMB HIGH</v>
          </cell>
          <cell r="B789" t="str">
            <v>035094</v>
          </cell>
          <cell r="C789" t="str">
            <v>HOLCOMB R-III</v>
          </cell>
          <cell r="D789">
            <v>216</v>
          </cell>
          <cell r="E789">
            <v>214</v>
          </cell>
          <cell r="F789">
            <v>1</v>
          </cell>
          <cell r="G789">
            <v>0.82900000000000007</v>
          </cell>
          <cell r="H789" t="str">
            <v>*</v>
          </cell>
          <cell r="I789">
            <v>0.153</v>
          </cell>
          <cell r="J789" t="str">
            <v>*</v>
          </cell>
          <cell r="K789" t="str">
            <v>*</v>
          </cell>
          <cell r="L789" t="str">
            <v>*</v>
          </cell>
          <cell r="M789">
            <v>2.7799999999999998E-2</v>
          </cell>
          <cell r="N789">
            <v>0.12039999999999999</v>
          </cell>
          <cell r="O789" t="str">
            <v>Dunklin</v>
          </cell>
          <cell r="P789" t="str">
            <v>rural</v>
          </cell>
          <cell r="Q789" t="str">
            <v>Bootheel</v>
          </cell>
          <cell r="R789">
            <v>2914460</v>
          </cell>
        </row>
        <row r="790">
          <cell r="A790" t="str">
            <v>HOLCOMB ELEM.</v>
          </cell>
          <cell r="B790" t="str">
            <v>035094</v>
          </cell>
          <cell r="C790" t="str">
            <v>HOLCOMB R-III</v>
          </cell>
          <cell r="D790">
            <v>209</v>
          </cell>
          <cell r="E790">
            <v>203</v>
          </cell>
          <cell r="F790">
            <v>1</v>
          </cell>
          <cell r="G790">
            <v>0.83700000000000008</v>
          </cell>
          <cell r="H790" t="str">
            <v>*</v>
          </cell>
          <cell r="I790">
            <v>0.124</v>
          </cell>
          <cell r="J790" t="str">
            <v>*</v>
          </cell>
          <cell r="K790">
            <v>2.4E-2</v>
          </cell>
          <cell r="L790" t="str">
            <v>*</v>
          </cell>
          <cell r="M790">
            <v>2.87E-2</v>
          </cell>
          <cell r="N790">
            <v>0.12920000000000001</v>
          </cell>
          <cell r="O790" t="str">
            <v>Dunklin</v>
          </cell>
          <cell r="P790" t="str">
            <v>rural</v>
          </cell>
          <cell r="Q790" t="str">
            <v>Bootheel</v>
          </cell>
          <cell r="R790">
            <v>2914460</v>
          </cell>
        </row>
        <row r="791">
          <cell r="A791" t="str">
            <v>HOLDEN HIGH</v>
          </cell>
          <cell r="B791" t="str">
            <v>051152</v>
          </cell>
          <cell r="C791" t="str">
            <v>HOLDEN R-III</v>
          </cell>
          <cell r="D791">
            <v>389</v>
          </cell>
          <cell r="E791">
            <v>386.48</v>
          </cell>
          <cell r="F791">
            <v>0.3</v>
          </cell>
          <cell r="G791">
            <v>0.90200000000000002</v>
          </cell>
          <cell r="H791">
            <v>1.3000000000000001E-2</v>
          </cell>
          <cell r="I791">
            <v>3.1E-2</v>
          </cell>
          <cell r="J791" t="str">
            <v>*</v>
          </cell>
          <cell r="K791">
            <v>4.0999999999999995E-2</v>
          </cell>
          <cell r="L791" t="str">
            <v>*</v>
          </cell>
          <cell r="M791" t="str">
            <v>*</v>
          </cell>
          <cell r="N791">
            <v>0.13880000000000001</v>
          </cell>
          <cell r="O791" t="str">
            <v>Johnson</v>
          </cell>
          <cell r="P791" t="str">
            <v>town</v>
          </cell>
          <cell r="Q791" t="str">
            <v>Western Plains</v>
          </cell>
          <cell r="R791">
            <v>2914490</v>
          </cell>
        </row>
        <row r="792">
          <cell r="A792" t="str">
            <v>HOLDEN MIDDLE</v>
          </cell>
          <cell r="B792" t="str">
            <v>051152</v>
          </cell>
          <cell r="C792" t="str">
            <v>HOLDEN R-III</v>
          </cell>
          <cell r="D792">
            <v>257</v>
          </cell>
          <cell r="E792">
            <v>267.55</v>
          </cell>
          <cell r="F792">
            <v>0.32899999999999996</v>
          </cell>
          <cell r="G792">
            <v>0.88700000000000001</v>
          </cell>
          <cell r="H792" t="str">
            <v>*</v>
          </cell>
          <cell r="I792">
            <v>4.2999999999999997E-2</v>
          </cell>
          <cell r="J792" t="str">
            <v>*</v>
          </cell>
          <cell r="K792">
            <v>3.9E-2</v>
          </cell>
          <cell r="L792" t="str">
            <v>*</v>
          </cell>
          <cell r="M792" t="str">
            <v>*</v>
          </cell>
          <cell r="N792">
            <v>0.1401</v>
          </cell>
          <cell r="O792" t="str">
            <v>Johnson</v>
          </cell>
          <cell r="P792" t="str">
            <v>town</v>
          </cell>
          <cell r="Q792" t="str">
            <v>Western Plains</v>
          </cell>
          <cell r="R792">
            <v>2914490</v>
          </cell>
        </row>
        <row r="793">
          <cell r="A793" t="str">
            <v>HOLDEN ELEM.</v>
          </cell>
          <cell r="B793" t="str">
            <v>051152</v>
          </cell>
          <cell r="C793" t="str">
            <v>HOLDEN R-III</v>
          </cell>
          <cell r="D793">
            <v>514</v>
          </cell>
          <cell r="E793">
            <v>524.22</v>
          </cell>
          <cell r="F793">
            <v>0.34899999999999998</v>
          </cell>
          <cell r="G793">
            <v>0.90099999999999991</v>
          </cell>
          <cell r="H793">
            <v>1.2E-2</v>
          </cell>
          <cell r="I793">
            <v>3.9E-2</v>
          </cell>
          <cell r="J793" t="str">
            <v>*</v>
          </cell>
          <cell r="K793">
            <v>4.0999999999999995E-2</v>
          </cell>
          <cell r="L793" t="str">
            <v>*</v>
          </cell>
          <cell r="M793" t="str">
            <v>*</v>
          </cell>
          <cell r="N793">
            <v>8.5600000000000009E-2</v>
          </cell>
          <cell r="O793" t="str">
            <v>Johnson</v>
          </cell>
          <cell r="P793" t="str">
            <v>town</v>
          </cell>
          <cell r="Q793" t="str">
            <v>Western Plains</v>
          </cell>
          <cell r="R793">
            <v>2914490</v>
          </cell>
        </row>
        <row r="794">
          <cell r="A794" t="str">
            <v>Holliday Elementary</v>
          </cell>
          <cell r="B794" t="str">
            <v>069107</v>
          </cell>
          <cell r="C794" t="str">
            <v>HOLLIDAY C-2</v>
          </cell>
          <cell r="D794">
            <v>54</v>
          </cell>
          <cell r="E794">
            <v>48</v>
          </cell>
          <cell r="F794">
            <v>1</v>
          </cell>
          <cell r="G794">
            <v>0.96299999999999997</v>
          </cell>
          <cell r="H794" t="str">
            <v>*</v>
          </cell>
          <cell r="I794" t="str">
            <v>*</v>
          </cell>
          <cell r="J794" t="str">
            <v>*</v>
          </cell>
          <cell r="K794" t="str">
            <v>*</v>
          </cell>
          <cell r="L794" t="str">
            <v>*</v>
          </cell>
          <cell r="M794" t="str">
            <v>*</v>
          </cell>
          <cell r="N794">
            <v>0.12960000000000002</v>
          </cell>
          <cell r="O794" t="str">
            <v>Monroe</v>
          </cell>
          <cell r="P794" t="str">
            <v>rural</v>
          </cell>
          <cell r="Q794" t="str">
            <v>Northeast</v>
          </cell>
          <cell r="R794">
            <v>2914520</v>
          </cell>
        </row>
        <row r="795">
          <cell r="A795" t="str">
            <v>HOLLISTER HIGH</v>
          </cell>
          <cell r="B795" t="str">
            <v>106005</v>
          </cell>
          <cell r="C795" t="str">
            <v>HOLLISTER R-V</v>
          </cell>
          <cell r="D795">
            <v>482</v>
          </cell>
          <cell r="E795">
            <v>410</v>
          </cell>
          <cell r="F795">
            <v>0.46299999999999997</v>
          </cell>
          <cell r="G795">
            <v>0.81299999999999994</v>
          </cell>
          <cell r="H795">
            <v>0.01</v>
          </cell>
          <cell r="I795">
            <v>0.11800000000000001</v>
          </cell>
          <cell r="J795" t="str">
            <v>*</v>
          </cell>
          <cell r="K795">
            <v>3.9E-2</v>
          </cell>
          <cell r="L795" t="str">
            <v>*</v>
          </cell>
          <cell r="M795">
            <v>3.73E-2</v>
          </cell>
          <cell r="N795">
            <v>5.5999999999999994E-2</v>
          </cell>
          <cell r="O795" t="str">
            <v>Taney</v>
          </cell>
          <cell r="P795" t="str">
            <v>town</v>
          </cell>
          <cell r="Q795" t="str">
            <v>Southwest</v>
          </cell>
          <cell r="R795">
            <v>2914550</v>
          </cell>
        </row>
        <row r="796">
          <cell r="A796" t="str">
            <v>HOLLISTER MIDDLE</v>
          </cell>
          <cell r="B796" t="str">
            <v>106005</v>
          </cell>
          <cell r="C796" t="str">
            <v>HOLLISTER R-V</v>
          </cell>
          <cell r="D796">
            <v>303</v>
          </cell>
          <cell r="E796">
            <v>305</v>
          </cell>
          <cell r="F796">
            <v>0.53799999999999992</v>
          </cell>
          <cell r="G796">
            <v>0.79500000000000004</v>
          </cell>
          <cell r="H796">
            <v>2.3E-2</v>
          </cell>
          <cell r="I796">
            <v>0.122</v>
          </cell>
          <cell r="J796" t="str">
            <v>*</v>
          </cell>
          <cell r="K796">
            <v>3.3000000000000002E-2</v>
          </cell>
          <cell r="L796" t="str">
            <v>*</v>
          </cell>
          <cell r="M796">
            <v>3.9599999999999996E-2</v>
          </cell>
          <cell r="N796">
            <v>9.5700000000000007E-2</v>
          </cell>
          <cell r="O796" t="str">
            <v>Taney</v>
          </cell>
          <cell r="P796" t="str">
            <v>town</v>
          </cell>
          <cell r="Q796" t="str">
            <v>Southwest</v>
          </cell>
          <cell r="R796">
            <v>2914550</v>
          </cell>
        </row>
        <row r="797">
          <cell r="A797" t="str">
            <v>HOLLISTER EARLY CHILDHOOD CTR</v>
          </cell>
          <cell r="B797" t="str">
            <v>106005</v>
          </cell>
          <cell r="C797" t="str">
            <v>HOLLISTER R-V</v>
          </cell>
          <cell r="D797">
            <v>177</v>
          </cell>
          <cell r="E797">
            <v>176</v>
          </cell>
          <cell r="F797">
            <v>0.67</v>
          </cell>
          <cell r="G797">
            <v>0.79099999999999993</v>
          </cell>
          <cell r="H797">
            <v>2.7999999999999997E-2</v>
          </cell>
          <cell r="I797">
            <v>0.13600000000000001</v>
          </cell>
          <cell r="J797" t="str">
            <v>*</v>
          </cell>
          <cell r="K797">
            <v>3.4000000000000002E-2</v>
          </cell>
          <cell r="L797" t="str">
            <v>*</v>
          </cell>
          <cell r="M797">
            <v>7.3399999999999993E-2</v>
          </cell>
          <cell r="N797">
            <v>0.17510000000000001</v>
          </cell>
          <cell r="O797" t="str">
            <v>Taney</v>
          </cell>
          <cell r="P797" t="str">
            <v>town</v>
          </cell>
          <cell r="Q797" t="str">
            <v>Southwest</v>
          </cell>
          <cell r="R797">
            <v>2914550</v>
          </cell>
        </row>
        <row r="798">
          <cell r="A798" t="str">
            <v>HOLLISTER ELEM.</v>
          </cell>
          <cell r="B798" t="str">
            <v>106005</v>
          </cell>
          <cell r="C798" t="str">
            <v>HOLLISTER R-V</v>
          </cell>
          <cell r="D798">
            <v>375</v>
          </cell>
          <cell r="E798">
            <v>375.02</v>
          </cell>
          <cell r="F798">
            <v>0.62</v>
          </cell>
          <cell r="G798">
            <v>0.80799999999999994</v>
          </cell>
          <cell r="H798" t="str">
            <v>*</v>
          </cell>
          <cell r="I798">
            <v>0.13100000000000001</v>
          </cell>
          <cell r="J798" t="str">
            <v>*</v>
          </cell>
          <cell r="K798">
            <v>0.04</v>
          </cell>
          <cell r="L798" t="str">
            <v>*</v>
          </cell>
          <cell r="M798">
            <v>5.33E-2</v>
          </cell>
          <cell r="N798">
            <v>0.14130000000000001</v>
          </cell>
          <cell r="O798" t="str">
            <v>Taney</v>
          </cell>
          <cell r="P798" t="str">
            <v>town</v>
          </cell>
          <cell r="Q798" t="str">
            <v>Southwest</v>
          </cell>
          <cell r="R798">
            <v>2914550</v>
          </cell>
        </row>
        <row r="799">
          <cell r="A799" t="str">
            <v>HOPE LEADERSHIP ACADEMY</v>
          </cell>
          <cell r="B799" t="str">
            <v>048925</v>
          </cell>
          <cell r="C799" t="str">
            <v>HOPE LEADERSHIP ACADEMY</v>
          </cell>
          <cell r="D799">
            <v>119</v>
          </cell>
          <cell r="E799">
            <v>115</v>
          </cell>
          <cell r="F799">
            <v>1</v>
          </cell>
          <cell r="G799" t="str">
            <v>*</v>
          </cell>
          <cell r="H799">
            <v>0.8909999999999999</v>
          </cell>
          <cell r="I799">
            <v>0.05</v>
          </cell>
          <cell r="J799" t="str">
            <v>*</v>
          </cell>
          <cell r="K799" t="str">
            <v>*</v>
          </cell>
          <cell r="L799" t="str">
            <v>*</v>
          </cell>
          <cell r="M799" t="str">
            <v>*</v>
          </cell>
          <cell r="N799">
            <v>0.12609999999999999</v>
          </cell>
          <cell r="O799" t="str">
            <v>Jackson</v>
          </cell>
          <cell r="P799" t="str">
            <v>urban</v>
          </cell>
          <cell r="Q799" t="str">
            <v>Kansas City</v>
          </cell>
          <cell r="R799">
            <v>2900601</v>
          </cell>
        </row>
        <row r="800">
          <cell r="A800" t="str">
            <v>EXCEPTIONAL CHILD COOP.</v>
          </cell>
          <cell r="B800" t="str">
            <v>107152</v>
          </cell>
          <cell r="C800" t="str">
            <v>HOUSTON R-I</v>
          </cell>
          <cell r="D800" t="str">
            <v>*</v>
          </cell>
          <cell r="E800" t="str">
            <v>*</v>
          </cell>
          <cell r="F800" t="str">
            <v>*</v>
          </cell>
          <cell r="G800" t="str">
            <v>*</v>
          </cell>
          <cell r="H800" t="str">
            <v>*</v>
          </cell>
          <cell r="I800" t="str">
            <v>*</v>
          </cell>
          <cell r="J800" t="str">
            <v>*</v>
          </cell>
          <cell r="K800" t="str">
            <v>*</v>
          </cell>
          <cell r="L800" t="str">
            <v>*</v>
          </cell>
          <cell r="M800" t="str">
            <v>*</v>
          </cell>
          <cell r="N800" t="str">
            <v>*</v>
          </cell>
          <cell r="O800" t="str">
            <v>Texas</v>
          </cell>
          <cell r="P800" t="str">
            <v>rural</v>
          </cell>
          <cell r="Q800" t="str">
            <v>Ozarks</v>
          </cell>
          <cell r="R800">
            <v>2914840</v>
          </cell>
        </row>
        <row r="801">
          <cell r="A801" t="str">
            <v>HOUSTON HIGH</v>
          </cell>
          <cell r="B801" t="str">
            <v>107152</v>
          </cell>
          <cell r="C801" t="str">
            <v>HOUSTON R-I</v>
          </cell>
          <cell r="D801">
            <v>345</v>
          </cell>
          <cell r="E801">
            <v>278.3</v>
          </cell>
          <cell r="F801">
            <v>0.36799999999999999</v>
          </cell>
          <cell r="G801">
            <v>0.91599999999999993</v>
          </cell>
          <cell r="H801" t="str">
            <v>*</v>
          </cell>
          <cell r="I801">
            <v>2.3E-2</v>
          </cell>
          <cell r="J801" t="str">
            <v>*</v>
          </cell>
          <cell r="K801">
            <v>4.2999999999999997E-2</v>
          </cell>
          <cell r="L801" t="str">
            <v>*</v>
          </cell>
          <cell r="M801" t="str">
            <v>*</v>
          </cell>
          <cell r="N801">
            <v>0.1275</v>
          </cell>
          <cell r="O801" t="str">
            <v>Texas</v>
          </cell>
          <cell r="P801" t="str">
            <v>rural</v>
          </cell>
          <cell r="Q801" t="str">
            <v>Ozarks</v>
          </cell>
          <cell r="R801">
            <v>2914840</v>
          </cell>
        </row>
        <row r="802">
          <cell r="A802" t="str">
            <v>HOUSTON MIDDLE</v>
          </cell>
          <cell r="B802" t="str">
            <v>107152</v>
          </cell>
          <cell r="C802" t="str">
            <v>HOUSTON R-I</v>
          </cell>
          <cell r="D802">
            <v>241</v>
          </cell>
          <cell r="E802">
            <v>243.17</v>
          </cell>
          <cell r="F802">
            <v>0.441</v>
          </cell>
          <cell r="G802">
            <v>0.94200000000000006</v>
          </cell>
          <cell r="H802" t="str">
            <v>*</v>
          </cell>
          <cell r="I802" t="str">
            <v>*</v>
          </cell>
          <cell r="J802" t="str">
            <v>*</v>
          </cell>
          <cell r="K802">
            <v>3.7000000000000005E-2</v>
          </cell>
          <cell r="L802" t="str">
            <v>*</v>
          </cell>
          <cell r="M802" t="str">
            <v>*</v>
          </cell>
          <cell r="N802">
            <v>0.16600000000000001</v>
          </cell>
          <cell r="O802" t="str">
            <v>Texas</v>
          </cell>
          <cell r="P802" t="str">
            <v>rural</v>
          </cell>
          <cell r="Q802" t="str">
            <v>Ozarks</v>
          </cell>
          <cell r="R802">
            <v>2914840</v>
          </cell>
        </row>
        <row r="803">
          <cell r="A803" t="str">
            <v>HOUSTON ELEM.</v>
          </cell>
          <cell r="B803" t="str">
            <v>107152</v>
          </cell>
          <cell r="C803" t="str">
            <v>HOUSTON R-I</v>
          </cell>
          <cell r="D803">
            <v>369</v>
          </cell>
          <cell r="E803">
            <v>365.02</v>
          </cell>
          <cell r="F803">
            <v>0.55600000000000005</v>
          </cell>
          <cell r="G803">
            <v>0.90799999999999992</v>
          </cell>
          <cell r="H803" t="str">
            <v>*</v>
          </cell>
          <cell r="I803">
            <v>3.3000000000000002E-2</v>
          </cell>
          <cell r="J803" t="str">
            <v>*</v>
          </cell>
          <cell r="K803">
            <v>4.9000000000000002E-2</v>
          </cell>
          <cell r="L803" t="str">
            <v>*</v>
          </cell>
          <cell r="M803" t="str">
            <v>*</v>
          </cell>
          <cell r="N803">
            <v>0.1734</v>
          </cell>
          <cell r="O803" t="str">
            <v>Texas</v>
          </cell>
          <cell r="P803" t="str">
            <v>rural</v>
          </cell>
          <cell r="Q803" t="str">
            <v>Ozarks</v>
          </cell>
          <cell r="R803">
            <v>2914840</v>
          </cell>
        </row>
        <row r="804">
          <cell r="A804" t="str">
            <v>HOWELL VALLEY ELEM.</v>
          </cell>
          <cell r="B804" t="str">
            <v>046128</v>
          </cell>
          <cell r="C804" t="str">
            <v>HOWELL VALLEY R-I</v>
          </cell>
          <cell r="D804">
            <v>225</v>
          </cell>
          <cell r="E804">
            <v>220.95</v>
          </cell>
          <cell r="F804">
            <v>0.47100000000000003</v>
          </cell>
          <cell r="G804">
            <v>0.94700000000000006</v>
          </cell>
          <cell r="H804" t="str">
            <v>*</v>
          </cell>
          <cell r="I804" t="str">
            <v>*</v>
          </cell>
          <cell r="J804" t="str">
            <v>*</v>
          </cell>
          <cell r="K804" t="str">
            <v>*</v>
          </cell>
          <cell r="L804" t="str">
            <v>*</v>
          </cell>
          <cell r="M804" t="str">
            <v>*</v>
          </cell>
          <cell r="N804">
            <v>0.1067</v>
          </cell>
          <cell r="O804" t="str">
            <v>Howell</v>
          </cell>
          <cell r="P804" t="str">
            <v>rural</v>
          </cell>
          <cell r="Q804" t="str">
            <v>Ozarks</v>
          </cell>
          <cell r="R804">
            <v>2915210</v>
          </cell>
        </row>
        <row r="805">
          <cell r="A805" t="str">
            <v>HUDSON ELEM.</v>
          </cell>
          <cell r="B805" t="str">
            <v>007126</v>
          </cell>
          <cell r="C805" t="str">
            <v>HUDSON R-IX</v>
          </cell>
          <cell r="D805">
            <v>38</v>
          </cell>
          <cell r="E805">
            <v>36</v>
          </cell>
          <cell r="F805" t="str">
            <v>*</v>
          </cell>
          <cell r="G805">
            <v>0.97400000000000009</v>
          </cell>
          <cell r="H805" t="str">
            <v>*</v>
          </cell>
          <cell r="I805" t="str">
            <v>*</v>
          </cell>
          <cell r="J805" t="str">
            <v>*</v>
          </cell>
          <cell r="K805" t="str">
            <v>*</v>
          </cell>
          <cell r="L805" t="str">
            <v>*</v>
          </cell>
          <cell r="M805" t="str">
            <v>*</v>
          </cell>
          <cell r="N805">
            <v>0.13159999999999999</v>
          </cell>
          <cell r="O805" t="str">
            <v>Bates</v>
          </cell>
          <cell r="P805" t="str">
            <v>town</v>
          </cell>
          <cell r="Q805" t="str">
            <v>Western Plains</v>
          </cell>
          <cell r="R805">
            <v>2915240</v>
          </cell>
        </row>
        <row r="806">
          <cell r="A806" t="str">
            <v>HUMANSVILLE HIGH</v>
          </cell>
          <cell r="B806" t="str">
            <v>084004</v>
          </cell>
          <cell r="C806" t="str">
            <v>HUMANSVILLE R-IV</v>
          </cell>
          <cell r="D806">
            <v>88</v>
          </cell>
          <cell r="E806">
            <v>95.18</v>
          </cell>
          <cell r="F806">
            <v>1</v>
          </cell>
          <cell r="G806">
            <v>0.94299999999999995</v>
          </cell>
          <cell r="H806" t="str">
            <v>*</v>
          </cell>
          <cell r="I806" t="str">
            <v>*</v>
          </cell>
          <cell r="J806" t="str">
            <v>*</v>
          </cell>
          <cell r="K806" t="str">
            <v>*</v>
          </cell>
          <cell r="L806" t="str">
            <v>*</v>
          </cell>
          <cell r="M806" t="str">
            <v>*</v>
          </cell>
          <cell r="N806">
            <v>0.15909999999999999</v>
          </cell>
          <cell r="O806" t="str">
            <v>Polk</v>
          </cell>
          <cell r="P806" t="str">
            <v>rural</v>
          </cell>
          <cell r="Q806" t="str">
            <v>Southwest</v>
          </cell>
          <cell r="R806">
            <v>2915300</v>
          </cell>
        </row>
        <row r="807">
          <cell r="A807" t="str">
            <v>HUMANSVILLE MIDDLE SCHOOL</v>
          </cell>
          <cell r="B807" t="str">
            <v>084004</v>
          </cell>
          <cell r="C807" t="str">
            <v>HUMANSVILLE R-IV</v>
          </cell>
          <cell r="D807">
            <v>94</v>
          </cell>
          <cell r="E807">
            <v>97.65</v>
          </cell>
          <cell r="F807">
            <v>1</v>
          </cell>
          <cell r="G807">
            <v>0.97900000000000009</v>
          </cell>
          <cell r="H807" t="str">
            <v>*</v>
          </cell>
          <cell r="I807" t="str">
            <v>*</v>
          </cell>
          <cell r="J807" t="str">
            <v>*</v>
          </cell>
          <cell r="K807" t="str">
            <v>*</v>
          </cell>
          <cell r="L807" t="str">
            <v>*</v>
          </cell>
          <cell r="M807" t="str">
            <v>*</v>
          </cell>
          <cell r="N807">
            <v>0.17019999999999999</v>
          </cell>
          <cell r="O807" t="str">
            <v>Polk</v>
          </cell>
          <cell r="P807" t="str">
            <v>rural</v>
          </cell>
          <cell r="Q807" t="str">
            <v>Southwest</v>
          </cell>
          <cell r="R807">
            <v>2915300</v>
          </cell>
        </row>
        <row r="808">
          <cell r="A808" t="str">
            <v>HUMANSVILLE ELEM.</v>
          </cell>
          <cell r="B808" t="str">
            <v>084004</v>
          </cell>
          <cell r="C808" t="str">
            <v>HUMANSVILLE R-IV</v>
          </cell>
          <cell r="D808">
            <v>165</v>
          </cell>
          <cell r="E808">
            <v>170.57</v>
          </cell>
          <cell r="F808">
            <v>1</v>
          </cell>
          <cell r="G808">
            <v>0.95200000000000007</v>
          </cell>
          <cell r="H808" t="str">
            <v>*</v>
          </cell>
          <cell r="I808" t="str">
            <v>*</v>
          </cell>
          <cell r="J808" t="str">
            <v>*</v>
          </cell>
          <cell r="K808" t="str">
            <v>*</v>
          </cell>
          <cell r="L808" t="str">
            <v>*</v>
          </cell>
          <cell r="M808" t="str">
            <v>*</v>
          </cell>
          <cell r="N808">
            <v>0.1636</v>
          </cell>
          <cell r="O808" t="str">
            <v>Polk</v>
          </cell>
          <cell r="P808" t="str">
            <v>rural</v>
          </cell>
          <cell r="Q808" t="str">
            <v>Southwest</v>
          </cell>
          <cell r="R808">
            <v>2915300</v>
          </cell>
        </row>
        <row r="809">
          <cell r="A809" t="str">
            <v>HUME HIGH</v>
          </cell>
          <cell r="B809" t="str">
            <v>007125</v>
          </cell>
          <cell r="C809" t="str">
            <v>HUME R-VIII</v>
          </cell>
          <cell r="D809">
            <v>67</v>
          </cell>
          <cell r="E809">
            <v>66</v>
          </cell>
          <cell r="F809">
            <v>0.439</v>
          </cell>
          <cell r="G809">
            <v>0.89599999999999991</v>
          </cell>
          <cell r="H809" t="str">
            <v>*</v>
          </cell>
          <cell r="I809" t="str">
            <v>*</v>
          </cell>
          <cell r="J809" t="str">
            <v>*</v>
          </cell>
          <cell r="K809">
            <v>7.4999999999999997E-2</v>
          </cell>
          <cell r="L809" t="str">
            <v>*</v>
          </cell>
          <cell r="M809" t="str">
            <v>*</v>
          </cell>
          <cell r="N809">
            <v>8.9600000000000013E-2</v>
          </cell>
          <cell r="O809" t="str">
            <v>Bates</v>
          </cell>
          <cell r="P809" t="str">
            <v>rural</v>
          </cell>
          <cell r="Q809" t="str">
            <v>Western Plains</v>
          </cell>
          <cell r="R809">
            <v>2915330</v>
          </cell>
        </row>
        <row r="810">
          <cell r="A810" t="str">
            <v>HUME ELEM.</v>
          </cell>
          <cell r="B810" t="str">
            <v>007125</v>
          </cell>
          <cell r="C810" t="str">
            <v>HUME R-VIII</v>
          </cell>
          <cell r="D810">
            <v>53</v>
          </cell>
          <cell r="E810">
            <v>54</v>
          </cell>
          <cell r="F810">
            <v>0.59299999999999997</v>
          </cell>
          <cell r="G810">
            <v>0.90599999999999992</v>
          </cell>
          <cell r="H810" t="str">
            <v>*</v>
          </cell>
          <cell r="I810" t="str">
            <v>*</v>
          </cell>
          <cell r="J810" t="str">
            <v>*</v>
          </cell>
          <cell r="K810" t="str">
            <v>*</v>
          </cell>
          <cell r="L810" t="str">
            <v>*</v>
          </cell>
          <cell r="M810" t="str">
            <v>*</v>
          </cell>
          <cell r="N810">
            <v>0.11320000000000001</v>
          </cell>
          <cell r="O810" t="str">
            <v>Bates</v>
          </cell>
          <cell r="P810" t="str">
            <v>rural</v>
          </cell>
          <cell r="Q810" t="str">
            <v>Western Plains</v>
          </cell>
          <cell r="R810">
            <v>2915330</v>
          </cell>
        </row>
        <row r="811">
          <cell r="A811" t="str">
            <v>HURLEY HIGH</v>
          </cell>
          <cell r="B811" t="str">
            <v>104041</v>
          </cell>
          <cell r="C811" t="str">
            <v>HURLEY R-I</v>
          </cell>
          <cell r="D811">
            <v>97</v>
          </cell>
          <cell r="E811">
            <v>93.5</v>
          </cell>
          <cell r="F811">
            <v>0.70599999999999996</v>
          </cell>
          <cell r="G811">
            <v>0.95900000000000007</v>
          </cell>
          <cell r="H811" t="str">
            <v>*</v>
          </cell>
          <cell r="I811" t="str">
            <v>*</v>
          </cell>
          <cell r="J811" t="str">
            <v>*</v>
          </cell>
          <cell r="K811" t="str">
            <v>*</v>
          </cell>
          <cell r="L811" t="str">
            <v>*</v>
          </cell>
          <cell r="M811" t="str">
            <v>*</v>
          </cell>
          <cell r="N811">
            <v>0.14429999999999998</v>
          </cell>
          <cell r="O811" t="str">
            <v>Stone</v>
          </cell>
          <cell r="P811" t="str">
            <v>rural</v>
          </cell>
          <cell r="Q811" t="str">
            <v>Southwest</v>
          </cell>
          <cell r="R811">
            <v>2915390</v>
          </cell>
        </row>
        <row r="812">
          <cell r="A812" t="str">
            <v>HURLEY ELEM.</v>
          </cell>
          <cell r="B812" t="str">
            <v>104041</v>
          </cell>
          <cell r="C812" t="str">
            <v>HURLEY R-I</v>
          </cell>
          <cell r="D812">
            <v>91</v>
          </cell>
          <cell r="E812">
            <v>92</v>
          </cell>
          <cell r="F812">
            <v>0.69599999999999995</v>
          </cell>
          <cell r="G812">
            <v>0.90099999999999991</v>
          </cell>
          <cell r="H812" t="str">
            <v>*</v>
          </cell>
          <cell r="I812" t="str">
            <v>*</v>
          </cell>
          <cell r="J812" t="str">
            <v>*</v>
          </cell>
          <cell r="K812" t="str">
            <v>*</v>
          </cell>
          <cell r="L812" t="str">
            <v>*</v>
          </cell>
          <cell r="M812" t="str">
            <v>*</v>
          </cell>
          <cell r="N812">
            <v>0.20879999999999999</v>
          </cell>
          <cell r="O812" t="str">
            <v>Stone</v>
          </cell>
          <cell r="P812" t="str">
            <v>rural</v>
          </cell>
          <cell r="Q812" t="str">
            <v>Southwest</v>
          </cell>
          <cell r="R812">
            <v>2915390</v>
          </cell>
        </row>
        <row r="813">
          <cell r="A813" t="str">
            <v>IBERIA HIGH</v>
          </cell>
          <cell r="B813" t="str">
            <v>066107</v>
          </cell>
          <cell r="C813" t="str">
            <v>IBERIA R-V</v>
          </cell>
          <cell r="D813">
            <v>315</v>
          </cell>
          <cell r="E813">
            <v>315</v>
          </cell>
          <cell r="F813">
            <v>0.23499999999999999</v>
          </cell>
          <cell r="G813">
            <v>0.98099999999999998</v>
          </cell>
          <cell r="H813" t="str">
            <v>*</v>
          </cell>
          <cell r="I813" t="str">
            <v>*</v>
          </cell>
          <cell r="J813" t="str">
            <v>*</v>
          </cell>
          <cell r="K813" t="str">
            <v>*</v>
          </cell>
          <cell r="L813" t="str">
            <v>*</v>
          </cell>
          <cell r="M813" t="str">
            <v>*</v>
          </cell>
          <cell r="N813">
            <v>8.8900000000000007E-2</v>
          </cell>
          <cell r="O813" t="str">
            <v>Miller</v>
          </cell>
          <cell r="P813" t="str">
            <v>rural</v>
          </cell>
          <cell r="Q813" t="str">
            <v>Central</v>
          </cell>
          <cell r="R813">
            <v>2915420</v>
          </cell>
        </row>
        <row r="814">
          <cell r="A814" t="str">
            <v>IBERIA ELEM.</v>
          </cell>
          <cell r="B814" t="str">
            <v>066107</v>
          </cell>
          <cell r="C814" t="str">
            <v>IBERIA R-V</v>
          </cell>
          <cell r="D814">
            <v>368</v>
          </cell>
          <cell r="E814">
            <v>367</v>
          </cell>
          <cell r="F814">
            <v>0.32400000000000001</v>
          </cell>
          <cell r="G814">
            <v>0.95099999999999996</v>
          </cell>
          <cell r="H814" t="str">
            <v>*</v>
          </cell>
          <cell r="I814">
            <v>1.9E-2</v>
          </cell>
          <cell r="J814" t="str">
            <v>*</v>
          </cell>
          <cell r="K814">
            <v>2.7000000000000003E-2</v>
          </cell>
          <cell r="L814" t="str">
            <v>*</v>
          </cell>
          <cell r="M814" t="str">
            <v>*</v>
          </cell>
          <cell r="N814">
            <v>0.1467</v>
          </cell>
          <cell r="O814" t="str">
            <v>Miller</v>
          </cell>
          <cell r="P814" t="str">
            <v>rural</v>
          </cell>
          <cell r="Q814" t="str">
            <v>Central</v>
          </cell>
          <cell r="R814">
            <v>2915420</v>
          </cell>
        </row>
        <row r="815">
          <cell r="A815" t="str">
            <v>INDEPENDENCE ACADEMY</v>
          </cell>
          <cell r="B815" t="str">
            <v>048077</v>
          </cell>
          <cell r="C815" t="str">
            <v>INDEPENDENCE 30</v>
          </cell>
          <cell r="D815" t="str">
            <v>*</v>
          </cell>
          <cell r="E815" t="str">
            <v>*</v>
          </cell>
          <cell r="F815" t="str">
            <v>*</v>
          </cell>
          <cell r="G815" t="str">
            <v>*</v>
          </cell>
          <cell r="H815" t="str">
            <v>*</v>
          </cell>
          <cell r="I815" t="str">
            <v>*</v>
          </cell>
          <cell r="J815" t="str">
            <v>*</v>
          </cell>
          <cell r="K815" t="str">
            <v>*</v>
          </cell>
          <cell r="L815" t="str">
            <v>*</v>
          </cell>
          <cell r="M815" t="str">
            <v>*</v>
          </cell>
          <cell r="N815" t="str">
            <v>*</v>
          </cell>
          <cell r="O815" t="str">
            <v>Jackson</v>
          </cell>
          <cell r="P815" t="str">
            <v>suburban</v>
          </cell>
          <cell r="Q815" t="str">
            <v>Kansas City</v>
          </cell>
          <cell r="R815">
            <v>2915480</v>
          </cell>
        </row>
        <row r="816">
          <cell r="A816" t="str">
            <v>TRUMAN HIGH</v>
          </cell>
          <cell r="B816" t="str">
            <v>048077</v>
          </cell>
          <cell r="C816" t="str">
            <v>INDEPENDENCE 30</v>
          </cell>
          <cell r="D816">
            <v>1616</v>
          </cell>
          <cell r="E816">
            <v>1568</v>
          </cell>
          <cell r="F816">
            <v>0.35299999999999998</v>
          </cell>
          <cell r="G816">
            <v>0.54100000000000004</v>
          </cell>
          <cell r="H816">
            <v>0.14199999999999999</v>
          </cell>
          <cell r="I816">
            <v>0.19600000000000001</v>
          </cell>
          <cell r="J816">
            <v>1.1757425742574257E-2</v>
          </cell>
          <cell r="K816">
            <v>9.6000000000000002E-2</v>
          </cell>
          <cell r="L816">
            <v>1.324257425742581E-2</v>
          </cell>
          <cell r="M816">
            <v>4.9500000000000002E-2</v>
          </cell>
          <cell r="N816">
            <v>9.9600000000000008E-2</v>
          </cell>
          <cell r="O816" t="str">
            <v>Jackson</v>
          </cell>
          <cell r="P816" t="str">
            <v>suburban</v>
          </cell>
          <cell r="Q816" t="str">
            <v>Kansas City</v>
          </cell>
          <cell r="R816">
            <v>2915480</v>
          </cell>
        </row>
        <row r="817">
          <cell r="A817" t="str">
            <v>WILLIAM CHRISMAN HIGH</v>
          </cell>
          <cell r="B817" t="str">
            <v>048077</v>
          </cell>
          <cell r="C817" t="str">
            <v>INDEPENDENCE 30</v>
          </cell>
          <cell r="D817">
            <v>1481</v>
          </cell>
          <cell r="E817">
            <v>1393.37</v>
          </cell>
          <cell r="F817">
            <v>0.505</v>
          </cell>
          <cell r="G817">
            <v>0.56499999999999995</v>
          </cell>
          <cell r="H817">
            <v>0.13600000000000001</v>
          </cell>
          <cell r="I817">
            <v>0.156</v>
          </cell>
          <cell r="J817">
            <v>1.0803511141120865E-2</v>
          </cell>
          <cell r="K817">
            <v>0.109</v>
          </cell>
          <cell r="L817">
            <v>2.319648885887915E-2</v>
          </cell>
          <cell r="M817">
            <v>3.04E-2</v>
          </cell>
          <cell r="N817">
            <v>0.13300000000000001</v>
          </cell>
          <cell r="O817" t="str">
            <v>Jackson</v>
          </cell>
          <cell r="P817" t="str">
            <v>suburban</v>
          </cell>
          <cell r="Q817" t="str">
            <v>Kansas City</v>
          </cell>
          <cell r="R817">
            <v>2915480</v>
          </cell>
        </row>
        <row r="818">
          <cell r="A818" t="str">
            <v>VAN HORN HIGH</v>
          </cell>
          <cell r="B818" t="str">
            <v>048077</v>
          </cell>
          <cell r="C818" t="str">
            <v>INDEPENDENCE 30</v>
          </cell>
          <cell r="D818">
            <v>1078</v>
          </cell>
          <cell r="E818">
            <v>1009.4</v>
          </cell>
          <cell r="F818">
            <v>0.55600000000000005</v>
          </cell>
          <cell r="G818">
            <v>0.41200000000000003</v>
          </cell>
          <cell r="H818">
            <v>0.14400000000000002</v>
          </cell>
          <cell r="I818">
            <v>0.33299999999999996</v>
          </cell>
          <cell r="J818" t="str">
            <v>*</v>
          </cell>
          <cell r="K818">
            <v>0.10099999999999999</v>
          </cell>
          <cell r="L818" t="str">
            <v>*</v>
          </cell>
          <cell r="M818">
            <v>8.9099999999999999E-2</v>
          </cell>
          <cell r="N818">
            <v>0.13170000000000001</v>
          </cell>
          <cell r="O818" t="str">
            <v>Jackson</v>
          </cell>
          <cell r="P818" t="str">
            <v>suburban</v>
          </cell>
          <cell r="Q818" t="str">
            <v>Kansas City</v>
          </cell>
          <cell r="R818">
            <v>2915480</v>
          </cell>
        </row>
        <row r="819">
          <cell r="A819" t="str">
            <v>BINGHAM MIDDLE</v>
          </cell>
          <cell r="B819" t="str">
            <v>048077</v>
          </cell>
          <cell r="C819" t="str">
            <v>INDEPENDENCE 30</v>
          </cell>
          <cell r="D819">
            <v>812</v>
          </cell>
          <cell r="E819">
            <v>804.86</v>
          </cell>
          <cell r="F819">
            <v>0.57299999999999995</v>
          </cell>
          <cell r="G819">
            <v>0.61099999999999999</v>
          </cell>
          <cell r="H819">
            <v>0.14699999999999999</v>
          </cell>
          <cell r="I819">
            <v>0.16899999999999998</v>
          </cell>
          <cell r="J819">
            <v>6.1576354679802959E-3</v>
          </cell>
          <cell r="K819">
            <v>3.7000000000000005E-2</v>
          </cell>
          <cell r="L819">
            <v>2.9842364532019605E-2</v>
          </cell>
          <cell r="M819">
            <v>3.5699999999999996E-2</v>
          </cell>
          <cell r="N819">
            <v>0.13300000000000001</v>
          </cell>
          <cell r="O819" t="str">
            <v>Jackson</v>
          </cell>
          <cell r="P819" t="str">
            <v>suburban</v>
          </cell>
          <cell r="Q819" t="str">
            <v>Kansas City</v>
          </cell>
          <cell r="R819">
            <v>2915480</v>
          </cell>
        </row>
        <row r="820">
          <cell r="A820" t="str">
            <v>BRIDGER MIDDLE</v>
          </cell>
          <cell r="B820" t="str">
            <v>048077</v>
          </cell>
          <cell r="C820" t="str">
            <v>INDEPENDENCE 30</v>
          </cell>
          <cell r="D820">
            <v>790</v>
          </cell>
          <cell r="E820">
            <v>775</v>
          </cell>
          <cell r="F820">
            <v>0.54799999999999993</v>
          </cell>
          <cell r="G820">
            <v>0.52900000000000003</v>
          </cell>
          <cell r="H820">
            <v>0.14699999999999999</v>
          </cell>
          <cell r="I820">
            <v>0.20499999999999999</v>
          </cell>
          <cell r="J820">
            <v>8.8607594936708865E-3</v>
          </cell>
          <cell r="K820">
            <v>8.900000000000001E-2</v>
          </cell>
          <cell r="L820">
            <v>2.1139240506329093E-2</v>
          </cell>
          <cell r="M820">
            <v>4.1799999999999997E-2</v>
          </cell>
          <cell r="N820">
            <v>0.1114</v>
          </cell>
          <cell r="O820" t="str">
            <v>Jackson</v>
          </cell>
          <cell r="P820" t="str">
            <v>suburban</v>
          </cell>
          <cell r="Q820" t="str">
            <v>Kansas City</v>
          </cell>
          <cell r="R820">
            <v>2915480</v>
          </cell>
        </row>
        <row r="821">
          <cell r="A821" t="str">
            <v>CLIFFORD H. NOWLIN MIDDLE</v>
          </cell>
          <cell r="B821" t="str">
            <v>048077</v>
          </cell>
          <cell r="C821" t="str">
            <v>INDEPENDENCE 30</v>
          </cell>
          <cell r="D821">
            <v>936</v>
          </cell>
          <cell r="E821">
            <v>889</v>
          </cell>
          <cell r="F821">
            <v>0.63100000000000001</v>
          </cell>
          <cell r="G821">
            <v>0.38799999999999996</v>
          </cell>
          <cell r="H821">
            <v>0.14300000000000002</v>
          </cell>
          <cell r="I821">
            <v>0.36399999999999999</v>
          </cell>
          <cell r="J821">
            <v>6.41025641025641E-3</v>
          </cell>
          <cell r="K821">
            <v>9.6999999999999989E-2</v>
          </cell>
          <cell r="M821">
            <v>0.1047</v>
          </cell>
          <cell r="N821">
            <v>0.13780000000000001</v>
          </cell>
          <cell r="O821" t="str">
            <v>Jackson</v>
          </cell>
          <cell r="P821" t="str">
            <v>suburban</v>
          </cell>
          <cell r="Q821" t="str">
            <v>Kansas City</v>
          </cell>
          <cell r="R821">
            <v>2915480</v>
          </cell>
        </row>
        <row r="822">
          <cell r="A822" t="str">
            <v>PIONEER RIDGE MIDDLE</v>
          </cell>
          <cell r="B822" t="str">
            <v>048077</v>
          </cell>
          <cell r="C822" t="str">
            <v>INDEPENDENCE 30</v>
          </cell>
          <cell r="D822">
            <v>771</v>
          </cell>
          <cell r="E822">
            <v>779</v>
          </cell>
          <cell r="F822">
            <v>0.42700000000000005</v>
          </cell>
          <cell r="G822">
            <v>0.53400000000000003</v>
          </cell>
          <cell r="H822">
            <v>0.14899999999999999</v>
          </cell>
          <cell r="I822">
            <v>0.187</v>
          </cell>
          <cell r="J822" t="str">
            <v>*</v>
          </cell>
          <cell r="K822">
            <v>0.11900000000000001</v>
          </cell>
          <cell r="L822" t="str">
            <v>*</v>
          </cell>
          <cell r="M822">
            <v>3.1099999999999999E-2</v>
          </cell>
          <cell r="N822">
            <v>0.1012</v>
          </cell>
          <cell r="O822" t="str">
            <v>Jackson</v>
          </cell>
          <cell r="P822" t="str">
            <v>suburban</v>
          </cell>
          <cell r="Q822" t="str">
            <v>Kansas City</v>
          </cell>
          <cell r="R822">
            <v>2915480</v>
          </cell>
        </row>
        <row r="823">
          <cell r="A823" t="str">
            <v>THOMAS HART BENTON ELEM.</v>
          </cell>
          <cell r="B823" t="str">
            <v>048077</v>
          </cell>
          <cell r="C823" t="str">
            <v>INDEPENDENCE 30</v>
          </cell>
          <cell r="D823">
            <v>390</v>
          </cell>
          <cell r="E823">
            <v>379</v>
          </cell>
          <cell r="F823">
            <v>0.68299999999999994</v>
          </cell>
          <cell r="G823">
            <v>0.51800000000000002</v>
          </cell>
          <cell r="H823">
            <v>0.17199999999999999</v>
          </cell>
          <cell r="I823">
            <v>0.20499999999999999</v>
          </cell>
          <cell r="J823" t="str">
            <v>*</v>
          </cell>
          <cell r="K823">
            <v>9.6999999999999989E-2</v>
          </cell>
          <cell r="L823" t="str">
            <v>*</v>
          </cell>
          <cell r="M823">
            <v>7.1800000000000003E-2</v>
          </cell>
          <cell r="N823">
            <v>8.9700000000000002E-2</v>
          </cell>
          <cell r="O823" t="str">
            <v>Jackson</v>
          </cell>
          <cell r="P823" t="str">
            <v>suburban</v>
          </cell>
          <cell r="Q823" t="str">
            <v>Kansas City</v>
          </cell>
          <cell r="R823">
            <v>2915480</v>
          </cell>
        </row>
        <row r="824">
          <cell r="A824" t="str">
            <v>BLACKBURN ELEM.</v>
          </cell>
          <cell r="B824" t="str">
            <v>048077</v>
          </cell>
          <cell r="C824" t="str">
            <v>INDEPENDENCE 30</v>
          </cell>
          <cell r="D824">
            <v>361</v>
          </cell>
          <cell r="E824">
            <v>366</v>
          </cell>
          <cell r="F824">
            <v>0.38799999999999996</v>
          </cell>
          <cell r="G824">
            <v>0.59</v>
          </cell>
          <cell r="H824">
            <v>0.17699999999999999</v>
          </cell>
          <cell r="I824">
            <v>0.14099999999999999</v>
          </cell>
          <cell r="J824" t="str">
            <v>*</v>
          </cell>
          <cell r="K824">
            <v>7.4999999999999997E-2</v>
          </cell>
          <cell r="L824" t="str">
            <v>*</v>
          </cell>
          <cell r="M824">
            <v>1.9400000000000001E-2</v>
          </cell>
          <cell r="N824">
            <v>9.4200000000000006E-2</v>
          </cell>
          <cell r="O824" t="str">
            <v>Jackson</v>
          </cell>
          <cell r="P824" t="str">
            <v>suburban</v>
          </cell>
          <cell r="Q824" t="str">
            <v>Kansas City</v>
          </cell>
          <cell r="R824">
            <v>2915480</v>
          </cell>
        </row>
        <row r="825">
          <cell r="A825" t="str">
            <v>BRYANT ELEM.</v>
          </cell>
          <cell r="B825" t="str">
            <v>048077</v>
          </cell>
          <cell r="C825" t="str">
            <v>INDEPENDENCE 30</v>
          </cell>
          <cell r="D825">
            <v>223</v>
          </cell>
          <cell r="E825">
            <v>223</v>
          </cell>
          <cell r="F825">
            <v>0.52</v>
          </cell>
          <cell r="G825">
            <v>0.53799999999999992</v>
          </cell>
          <cell r="H825">
            <v>0.13500000000000001</v>
          </cell>
          <cell r="I825">
            <v>0.215</v>
          </cell>
          <cell r="J825" t="str">
            <v>*</v>
          </cell>
          <cell r="K825">
            <v>9.9000000000000005E-2</v>
          </cell>
          <cell r="L825" t="str">
            <v>*</v>
          </cell>
          <cell r="M825">
            <v>0.12560000000000002</v>
          </cell>
          <cell r="N825">
            <v>0.1076</v>
          </cell>
          <cell r="O825" t="str">
            <v>Jackson</v>
          </cell>
          <cell r="P825" t="str">
            <v>suburban</v>
          </cell>
          <cell r="Q825" t="str">
            <v>Kansas City</v>
          </cell>
          <cell r="R825">
            <v>2915480</v>
          </cell>
        </row>
        <row r="826">
          <cell r="A826" t="str">
            <v>CASSELL PARK ELEMENTARY</v>
          </cell>
          <cell r="B826" t="str">
            <v>048077</v>
          </cell>
          <cell r="C826" t="str">
            <v>INDEPENDENCE 30</v>
          </cell>
          <cell r="D826">
            <v>330</v>
          </cell>
          <cell r="E826">
            <v>341</v>
          </cell>
          <cell r="F826">
            <v>0.64200000000000002</v>
          </cell>
          <cell r="G826">
            <v>0.32100000000000001</v>
          </cell>
          <cell r="H826">
            <v>0.11199999999999999</v>
          </cell>
          <cell r="I826">
            <v>0.436</v>
          </cell>
          <cell r="J826" t="str">
            <v>*</v>
          </cell>
          <cell r="K826">
            <v>0.11800000000000001</v>
          </cell>
          <cell r="L826" t="str">
            <v>*</v>
          </cell>
          <cell r="M826">
            <v>0.2545</v>
          </cell>
          <cell r="N826">
            <v>5.1500000000000004E-2</v>
          </cell>
          <cell r="O826" t="str">
            <v>Jackson</v>
          </cell>
          <cell r="P826" t="str">
            <v>suburban</v>
          </cell>
          <cell r="Q826" t="str">
            <v>Kansas City</v>
          </cell>
          <cell r="R826">
            <v>2915480</v>
          </cell>
        </row>
        <row r="827">
          <cell r="A827" t="str">
            <v>FAIRMOUNT ELEM.</v>
          </cell>
          <cell r="B827" t="str">
            <v>048077</v>
          </cell>
          <cell r="C827" t="str">
            <v>INDEPENDENCE 30</v>
          </cell>
          <cell r="D827">
            <v>301</v>
          </cell>
          <cell r="E827">
            <v>294</v>
          </cell>
          <cell r="F827">
            <v>0.69700000000000006</v>
          </cell>
          <cell r="G827">
            <v>0.42899999999999999</v>
          </cell>
          <cell r="H827">
            <v>0.11599999999999999</v>
          </cell>
          <cell r="I827">
            <v>0.40200000000000002</v>
          </cell>
          <cell r="J827">
            <v>1.9193857965451054E-2</v>
          </cell>
          <cell r="K827">
            <v>5.2999999999999999E-2</v>
          </cell>
          <cell r="M827">
            <v>0.15609999999999999</v>
          </cell>
          <cell r="N827">
            <v>0.10300000000000001</v>
          </cell>
          <cell r="O827" t="str">
            <v>Jackson</v>
          </cell>
          <cell r="P827" t="str">
            <v>suburban</v>
          </cell>
          <cell r="Q827" t="str">
            <v>Kansas City</v>
          </cell>
          <cell r="R827">
            <v>2915480</v>
          </cell>
        </row>
        <row r="828">
          <cell r="A828" t="str">
            <v>GLENDALE ELEM.</v>
          </cell>
          <cell r="B828" t="str">
            <v>048077</v>
          </cell>
          <cell r="C828" t="str">
            <v>INDEPENDENCE 30</v>
          </cell>
          <cell r="D828">
            <v>412</v>
          </cell>
          <cell r="E828">
            <v>433</v>
          </cell>
          <cell r="F828">
            <v>0.53799999999999992</v>
          </cell>
          <cell r="G828">
            <v>0.56600000000000006</v>
          </cell>
          <cell r="H828">
            <v>0.187</v>
          </cell>
          <cell r="I828">
            <v>0.15</v>
          </cell>
          <cell r="J828" t="str">
            <v>*</v>
          </cell>
          <cell r="K828">
            <v>8.6999999999999994E-2</v>
          </cell>
          <cell r="L828" t="str">
            <v>*</v>
          </cell>
          <cell r="M828">
            <v>3.4000000000000002E-2</v>
          </cell>
          <cell r="N828">
            <v>7.0400000000000004E-2</v>
          </cell>
          <cell r="O828" t="str">
            <v>Jackson</v>
          </cell>
          <cell r="P828" t="str">
            <v>suburban</v>
          </cell>
          <cell r="Q828" t="str">
            <v>Kansas City</v>
          </cell>
          <cell r="R828">
            <v>2915480</v>
          </cell>
        </row>
        <row r="829">
          <cell r="A829" t="str">
            <v>JOHN W. LUFF ELEM.</v>
          </cell>
          <cell r="B829" t="str">
            <v>048077</v>
          </cell>
          <cell r="C829" t="str">
            <v>INDEPENDENCE 30</v>
          </cell>
          <cell r="D829">
            <v>318</v>
          </cell>
          <cell r="E829">
            <v>321</v>
          </cell>
          <cell r="F829">
            <v>0.46100000000000002</v>
          </cell>
          <cell r="G829">
            <v>0.48100000000000004</v>
          </cell>
          <cell r="H829">
            <v>0.157</v>
          </cell>
          <cell r="I829">
            <v>0.23</v>
          </cell>
          <cell r="J829" t="str">
            <v>*</v>
          </cell>
          <cell r="K829">
            <v>0.113</v>
          </cell>
          <cell r="L829" t="str">
            <v>*</v>
          </cell>
          <cell r="M829">
            <v>6.6000000000000003E-2</v>
          </cell>
          <cell r="N829">
            <v>5.6600000000000004E-2</v>
          </cell>
          <cell r="O829" t="str">
            <v>Jackson</v>
          </cell>
          <cell r="P829" t="str">
            <v>suburban</v>
          </cell>
          <cell r="Q829" t="str">
            <v>Kansas City</v>
          </cell>
          <cell r="R829">
            <v>2915480</v>
          </cell>
        </row>
        <row r="830">
          <cell r="A830" t="str">
            <v>MILL CREEK ELEM.</v>
          </cell>
          <cell r="B830" t="str">
            <v>048077</v>
          </cell>
          <cell r="C830" t="str">
            <v>INDEPENDENCE 30</v>
          </cell>
          <cell r="D830">
            <v>251</v>
          </cell>
          <cell r="E830">
            <v>249</v>
          </cell>
          <cell r="F830">
            <v>0.58200000000000007</v>
          </cell>
          <cell r="G830">
            <v>0.61799999999999999</v>
          </cell>
          <cell r="H830">
            <v>0.10400000000000001</v>
          </cell>
          <cell r="I830">
            <v>0.13500000000000001</v>
          </cell>
          <cell r="J830">
            <v>0.1163575042158516</v>
          </cell>
          <cell r="K830">
            <v>6.8000000000000005E-2</v>
          </cell>
          <cell r="M830">
            <v>5.5800000000000002E-2</v>
          </cell>
          <cell r="N830">
            <v>9.9600000000000008E-2</v>
          </cell>
          <cell r="O830" t="str">
            <v>Jackson</v>
          </cell>
          <cell r="P830" t="str">
            <v>suburban</v>
          </cell>
          <cell r="Q830" t="str">
            <v>Kansas City</v>
          </cell>
          <cell r="R830">
            <v>2915480</v>
          </cell>
        </row>
        <row r="831">
          <cell r="A831" t="str">
            <v>KORTE ELEM.</v>
          </cell>
          <cell r="B831" t="str">
            <v>048077</v>
          </cell>
          <cell r="C831" t="str">
            <v>INDEPENDENCE 30</v>
          </cell>
          <cell r="D831">
            <v>423</v>
          </cell>
          <cell r="E831">
            <v>427</v>
          </cell>
          <cell r="F831">
            <v>0.66299999999999992</v>
          </cell>
          <cell r="G831">
            <v>0.38799999999999996</v>
          </cell>
          <cell r="H831">
            <v>0.12300000000000001</v>
          </cell>
          <cell r="I831">
            <v>0.38100000000000001</v>
          </cell>
          <cell r="J831" t="str">
            <v>*</v>
          </cell>
          <cell r="K831">
            <v>8.6999999999999994E-2</v>
          </cell>
          <cell r="L831" t="str">
            <v>*</v>
          </cell>
          <cell r="M831">
            <v>0.1726</v>
          </cell>
          <cell r="N831">
            <v>9.2200000000000004E-2</v>
          </cell>
          <cell r="O831" t="str">
            <v>Jackson</v>
          </cell>
          <cell r="P831" t="str">
            <v>suburban</v>
          </cell>
          <cell r="Q831" t="str">
            <v>Kansas City</v>
          </cell>
          <cell r="R831">
            <v>2915480</v>
          </cell>
        </row>
        <row r="832">
          <cell r="A832" t="str">
            <v>DAY TREATMENT</v>
          </cell>
          <cell r="B832" t="str">
            <v>048077</v>
          </cell>
          <cell r="C832" t="str">
            <v>INDEPENDENCE 30</v>
          </cell>
          <cell r="D832" t="str">
            <v>*</v>
          </cell>
          <cell r="E832" t="str">
            <v>*</v>
          </cell>
          <cell r="F832" t="str">
            <v>*</v>
          </cell>
          <cell r="G832" t="str">
            <v>*</v>
          </cell>
          <cell r="H832" t="str">
            <v>*</v>
          </cell>
          <cell r="I832" t="str">
            <v>*</v>
          </cell>
          <cell r="J832" t="str">
            <v>*</v>
          </cell>
          <cell r="K832" t="str">
            <v>*</v>
          </cell>
          <cell r="L832" t="str">
            <v>*</v>
          </cell>
          <cell r="M832" t="str">
            <v>*</v>
          </cell>
          <cell r="N832" t="str">
            <v>*</v>
          </cell>
          <cell r="O832" t="str">
            <v>Jackson</v>
          </cell>
          <cell r="P832" t="str">
            <v>suburban</v>
          </cell>
          <cell r="Q832" t="str">
            <v>Kansas City</v>
          </cell>
          <cell r="R832">
            <v>2915480</v>
          </cell>
        </row>
        <row r="833">
          <cell r="A833" t="str">
            <v>OTT ELEM.</v>
          </cell>
          <cell r="B833" t="str">
            <v>048077</v>
          </cell>
          <cell r="C833" t="str">
            <v>INDEPENDENCE 30</v>
          </cell>
          <cell r="D833">
            <v>403</v>
          </cell>
          <cell r="E833">
            <v>405</v>
          </cell>
          <cell r="F833">
            <v>0.58299999999999996</v>
          </cell>
          <cell r="G833">
            <v>0.55799999999999994</v>
          </cell>
          <cell r="H833">
            <v>0.109</v>
          </cell>
          <cell r="I833">
            <v>0.18899999999999997</v>
          </cell>
          <cell r="J833" t="str">
            <v>*</v>
          </cell>
          <cell r="K833">
            <v>0.109</v>
          </cell>
          <cell r="L833" t="str">
            <v>*</v>
          </cell>
          <cell r="M833">
            <v>6.9500000000000006E-2</v>
          </cell>
          <cell r="N833">
            <v>8.6800000000000002E-2</v>
          </cell>
          <cell r="O833" t="str">
            <v>Jackson</v>
          </cell>
          <cell r="P833" t="str">
            <v>suburban</v>
          </cell>
          <cell r="Q833" t="str">
            <v>Kansas City</v>
          </cell>
          <cell r="R833">
            <v>2915480</v>
          </cell>
        </row>
        <row r="834">
          <cell r="A834" t="str">
            <v>PROCTER ELEM.</v>
          </cell>
          <cell r="B834" t="str">
            <v>048077</v>
          </cell>
          <cell r="C834" t="str">
            <v>INDEPENDENCE 30</v>
          </cell>
          <cell r="D834">
            <v>212</v>
          </cell>
          <cell r="E834">
            <v>219</v>
          </cell>
          <cell r="F834">
            <v>0.57499999999999996</v>
          </cell>
          <cell r="G834">
            <v>0.377</v>
          </cell>
          <cell r="H834">
            <v>0.17</v>
          </cell>
          <cell r="I834">
            <v>0.316</v>
          </cell>
          <cell r="J834" t="str">
            <v>*</v>
          </cell>
          <cell r="K834">
            <v>0.11800000000000001</v>
          </cell>
          <cell r="L834" t="str">
            <v>*</v>
          </cell>
          <cell r="M834">
            <v>0.15090000000000001</v>
          </cell>
          <cell r="N834">
            <v>8.4900000000000003E-2</v>
          </cell>
          <cell r="O834" t="str">
            <v>Jackson</v>
          </cell>
          <cell r="P834" t="str">
            <v>suburban</v>
          </cell>
          <cell r="Q834" t="str">
            <v>Kansas City</v>
          </cell>
          <cell r="R834">
            <v>2915480</v>
          </cell>
        </row>
        <row r="835">
          <cell r="A835" t="str">
            <v>RANDALL ELEM.</v>
          </cell>
          <cell r="B835" t="str">
            <v>048077</v>
          </cell>
          <cell r="C835" t="str">
            <v>INDEPENDENCE 30</v>
          </cell>
          <cell r="D835">
            <v>258</v>
          </cell>
          <cell r="E835">
            <v>271</v>
          </cell>
          <cell r="F835">
            <v>0.79</v>
          </cell>
          <cell r="G835">
            <v>0.45700000000000002</v>
          </cell>
          <cell r="H835">
            <v>0.221</v>
          </cell>
          <cell r="I835">
            <v>0.16300000000000001</v>
          </cell>
          <cell r="J835" t="str">
            <v>*</v>
          </cell>
          <cell r="K835">
            <v>0.124</v>
          </cell>
          <cell r="L835" t="str">
            <v>*</v>
          </cell>
          <cell r="M835">
            <v>5.4299999999999994E-2</v>
          </cell>
          <cell r="N835">
            <v>9.69E-2</v>
          </cell>
          <cell r="O835" t="str">
            <v>Jackson</v>
          </cell>
          <cell r="P835" t="str">
            <v>suburban</v>
          </cell>
          <cell r="Q835" t="str">
            <v>Kansas City</v>
          </cell>
          <cell r="R835">
            <v>2915480</v>
          </cell>
        </row>
        <row r="836">
          <cell r="A836" t="str">
            <v>SANTA FE TRAIL ELEM.</v>
          </cell>
          <cell r="B836" t="str">
            <v>048077</v>
          </cell>
          <cell r="C836" t="str">
            <v>INDEPENDENCE 30</v>
          </cell>
          <cell r="D836">
            <v>290</v>
          </cell>
          <cell r="E836">
            <v>288</v>
          </cell>
          <cell r="F836">
            <v>0.61499999999999999</v>
          </cell>
          <cell r="G836">
            <v>0.61399999999999999</v>
          </cell>
          <cell r="H836">
            <v>9.3000000000000013E-2</v>
          </cell>
          <cell r="I836">
            <v>0.19</v>
          </cell>
          <cell r="J836" t="str">
            <v>*</v>
          </cell>
          <cell r="K836">
            <v>0.09</v>
          </cell>
          <cell r="L836" t="str">
            <v>*</v>
          </cell>
          <cell r="M836">
            <v>4.8300000000000003E-2</v>
          </cell>
          <cell r="N836">
            <v>7.2400000000000006E-2</v>
          </cell>
          <cell r="O836" t="str">
            <v>Jackson</v>
          </cell>
          <cell r="P836" t="str">
            <v>suburban</v>
          </cell>
          <cell r="Q836" t="str">
            <v>Kansas City</v>
          </cell>
          <cell r="R836">
            <v>2915480</v>
          </cell>
        </row>
        <row r="837">
          <cell r="A837" t="str">
            <v>WILLIAM SOUTHERN ELEM.</v>
          </cell>
          <cell r="B837" t="str">
            <v>048077</v>
          </cell>
          <cell r="C837" t="str">
            <v>INDEPENDENCE 30</v>
          </cell>
          <cell r="D837">
            <v>380</v>
          </cell>
          <cell r="E837">
            <v>372</v>
          </cell>
          <cell r="F837">
            <v>0.49200000000000005</v>
          </cell>
          <cell r="G837">
            <v>0.41299999999999998</v>
          </cell>
          <cell r="H837">
            <v>0.308</v>
          </cell>
          <cell r="I837">
            <v>0.16300000000000001</v>
          </cell>
          <cell r="J837" t="str">
            <v>*</v>
          </cell>
          <cell r="K837">
            <v>8.900000000000001E-2</v>
          </cell>
          <cell r="L837" t="str">
            <v>*</v>
          </cell>
          <cell r="M837">
            <v>6.0499999999999998E-2</v>
          </cell>
          <cell r="N837">
            <v>0.1026</v>
          </cell>
          <cell r="O837" t="str">
            <v>Jackson</v>
          </cell>
          <cell r="P837" t="str">
            <v>suburban</v>
          </cell>
          <cell r="Q837" t="str">
            <v>Kansas City</v>
          </cell>
          <cell r="R837">
            <v>2915480</v>
          </cell>
        </row>
        <row r="838">
          <cell r="A838" t="str">
            <v>SPRING BRANCH ELEM.</v>
          </cell>
          <cell r="B838" t="str">
            <v>048077</v>
          </cell>
          <cell r="C838" t="str">
            <v>INDEPENDENCE 30</v>
          </cell>
          <cell r="D838">
            <v>274</v>
          </cell>
          <cell r="E838">
            <v>265</v>
          </cell>
          <cell r="F838">
            <v>0.52100000000000002</v>
          </cell>
          <cell r="G838">
            <v>0.59899999999999998</v>
          </cell>
          <cell r="H838">
            <v>0.10199999999999999</v>
          </cell>
          <cell r="I838">
            <v>0.14199999999999999</v>
          </cell>
          <cell r="J838">
            <v>1.824817518248175E-2</v>
          </cell>
          <cell r="K838">
            <v>0.13900000000000001</v>
          </cell>
          <cell r="M838">
            <v>4.0099999999999997E-2</v>
          </cell>
          <cell r="N838">
            <v>0.20069999999999999</v>
          </cell>
          <cell r="O838" t="str">
            <v>Jackson</v>
          </cell>
          <cell r="P838" t="str">
            <v>suburban</v>
          </cell>
          <cell r="Q838" t="str">
            <v>Kansas City</v>
          </cell>
          <cell r="R838">
            <v>2915480</v>
          </cell>
        </row>
        <row r="839">
          <cell r="A839" t="str">
            <v>SUGAR CREEK ELEM.</v>
          </cell>
          <cell r="B839" t="str">
            <v>048077</v>
          </cell>
          <cell r="C839" t="str">
            <v>INDEPENDENCE 30</v>
          </cell>
          <cell r="D839">
            <v>114</v>
          </cell>
          <cell r="E839">
            <v>113</v>
          </cell>
          <cell r="F839">
            <v>0.65</v>
          </cell>
          <cell r="G839">
            <v>0.5</v>
          </cell>
          <cell r="H839">
            <v>9.6000000000000002E-2</v>
          </cell>
          <cell r="I839">
            <v>0.26300000000000001</v>
          </cell>
          <cell r="J839" t="str">
            <v>*</v>
          </cell>
          <cell r="K839">
            <v>0.12300000000000001</v>
          </cell>
          <cell r="L839" t="str">
            <v>*</v>
          </cell>
          <cell r="M839">
            <v>0.1404</v>
          </cell>
          <cell r="N839" t="str">
            <v>*</v>
          </cell>
          <cell r="O839" t="str">
            <v>Jackson</v>
          </cell>
          <cell r="P839" t="str">
            <v>suburban</v>
          </cell>
          <cell r="Q839" t="str">
            <v>Kansas City</v>
          </cell>
          <cell r="R839">
            <v>2915480</v>
          </cell>
        </row>
        <row r="840">
          <cell r="A840" t="str">
            <v>SYCAMORE HILLS ELEM.</v>
          </cell>
          <cell r="B840" t="str">
            <v>048077</v>
          </cell>
          <cell r="C840" t="str">
            <v>INDEPENDENCE 30</v>
          </cell>
          <cell r="D840">
            <v>495</v>
          </cell>
          <cell r="E840">
            <v>492</v>
          </cell>
          <cell r="F840">
            <v>0.40700000000000003</v>
          </cell>
          <cell r="G840">
            <v>0.57200000000000006</v>
          </cell>
          <cell r="H840">
            <v>5.9000000000000004E-2</v>
          </cell>
          <cell r="I840">
            <v>0.251</v>
          </cell>
          <cell r="J840" t="str">
            <v>*</v>
          </cell>
          <cell r="K840">
            <v>9.6999999999999989E-2</v>
          </cell>
          <cell r="L840" t="str">
            <v>*</v>
          </cell>
          <cell r="M840">
            <v>8.6899999999999991E-2</v>
          </cell>
          <cell r="N840">
            <v>6.0599999999999994E-2</v>
          </cell>
          <cell r="O840" t="str">
            <v>Jackson</v>
          </cell>
          <cell r="P840" t="str">
            <v>suburban</v>
          </cell>
          <cell r="Q840" t="str">
            <v>Kansas City</v>
          </cell>
          <cell r="R840">
            <v>2915480</v>
          </cell>
        </row>
        <row r="841">
          <cell r="A841" t="str">
            <v>THREE TRAILS ELEM.</v>
          </cell>
          <cell r="B841" t="str">
            <v>048077</v>
          </cell>
          <cell r="C841" t="str">
            <v>INDEPENDENCE 30</v>
          </cell>
          <cell r="D841">
            <v>331</v>
          </cell>
          <cell r="E841">
            <v>317</v>
          </cell>
          <cell r="F841">
            <v>0.61199999999999999</v>
          </cell>
          <cell r="G841">
            <v>0.43200000000000005</v>
          </cell>
          <cell r="H841">
            <v>0.13</v>
          </cell>
          <cell r="I841">
            <v>0.33799999999999997</v>
          </cell>
          <cell r="J841" t="str">
            <v>*</v>
          </cell>
          <cell r="K841">
            <v>7.9000000000000001E-2</v>
          </cell>
          <cell r="L841" t="str">
            <v>*</v>
          </cell>
          <cell r="M841">
            <v>0.14199999999999999</v>
          </cell>
          <cell r="N841">
            <v>6.9500000000000006E-2</v>
          </cell>
          <cell r="O841" t="str">
            <v>Jackson</v>
          </cell>
          <cell r="P841" t="str">
            <v>suburban</v>
          </cell>
          <cell r="Q841" t="str">
            <v>Kansas City</v>
          </cell>
          <cell r="R841">
            <v>2915480</v>
          </cell>
        </row>
        <row r="842">
          <cell r="A842" t="str">
            <v>LITTLE BLUE ELEMENTARY</v>
          </cell>
          <cell r="B842" t="str">
            <v>048077</v>
          </cell>
          <cell r="C842" t="str">
            <v>INDEPENDENCE 30</v>
          </cell>
          <cell r="D842">
            <v>271</v>
          </cell>
          <cell r="E842">
            <v>277</v>
          </cell>
          <cell r="F842">
            <v>0.41200000000000003</v>
          </cell>
          <cell r="G842">
            <v>0.58700000000000008</v>
          </cell>
          <cell r="H842">
            <v>0.14400000000000002</v>
          </cell>
          <cell r="I842">
            <v>0.107</v>
          </cell>
          <cell r="J842">
            <v>2.5830258302583026E-2</v>
          </cell>
          <cell r="K842">
            <v>0.11800000000000001</v>
          </cell>
          <cell r="L842">
            <v>1.8169741697416919E-2</v>
          </cell>
          <cell r="M842">
            <v>2.58E-2</v>
          </cell>
          <cell r="N842">
            <v>0.18079999999999999</v>
          </cell>
          <cell r="O842" t="str">
            <v>Jackson</v>
          </cell>
          <cell r="P842" t="str">
            <v>suburban</v>
          </cell>
          <cell r="Q842" t="str">
            <v>Kansas City</v>
          </cell>
          <cell r="R842">
            <v>2915480</v>
          </cell>
        </row>
        <row r="843">
          <cell r="A843" t="str">
            <v>ABRAHAM MALLINSON ELEMENTARY</v>
          </cell>
          <cell r="B843" t="str">
            <v>048077</v>
          </cell>
          <cell r="C843" t="str">
            <v>INDEPENDENCE 30</v>
          </cell>
          <cell r="D843">
            <v>259</v>
          </cell>
          <cell r="E843">
            <v>265</v>
          </cell>
          <cell r="F843">
            <v>0.60399999999999998</v>
          </cell>
          <cell r="G843">
            <v>0.47100000000000003</v>
          </cell>
          <cell r="H843">
            <v>0.124</v>
          </cell>
          <cell r="I843">
            <v>0.24299999999999999</v>
          </cell>
          <cell r="J843" t="str">
            <v>*</v>
          </cell>
          <cell r="K843">
            <v>0.14300000000000002</v>
          </cell>
          <cell r="L843" t="str">
            <v>*</v>
          </cell>
          <cell r="M843">
            <v>0.1042</v>
          </cell>
          <cell r="N843">
            <v>4.6300000000000001E-2</v>
          </cell>
          <cell r="O843" t="str">
            <v>Jackson</v>
          </cell>
          <cell r="P843" t="str">
            <v>suburban</v>
          </cell>
          <cell r="Q843" t="str">
            <v>Kansas City</v>
          </cell>
          <cell r="R843">
            <v>2915480</v>
          </cell>
        </row>
        <row r="844">
          <cell r="A844" t="str">
            <v>HANTHORN EARLY EDUCATION</v>
          </cell>
          <cell r="B844" t="str">
            <v>048077</v>
          </cell>
          <cell r="C844" t="str">
            <v>INDEPENDENCE 30</v>
          </cell>
          <cell r="D844" t="str">
            <v>*</v>
          </cell>
          <cell r="E844" t="str">
            <v>*</v>
          </cell>
          <cell r="F844" t="str">
            <v>*</v>
          </cell>
          <cell r="G844" t="str">
            <v>*</v>
          </cell>
          <cell r="H844" t="str">
            <v>*</v>
          </cell>
          <cell r="I844" t="str">
            <v>*</v>
          </cell>
          <cell r="J844" t="str">
            <v>*</v>
          </cell>
          <cell r="K844" t="str">
            <v>*</v>
          </cell>
          <cell r="L844" t="str">
            <v>*</v>
          </cell>
          <cell r="M844" t="str">
            <v>*</v>
          </cell>
          <cell r="N844" t="str">
            <v>*</v>
          </cell>
          <cell r="O844" t="str">
            <v>Jackson</v>
          </cell>
          <cell r="P844" t="str">
            <v>suburban</v>
          </cell>
          <cell r="Q844" t="str">
            <v>Kansas City</v>
          </cell>
          <cell r="R844">
            <v>2915480</v>
          </cell>
        </row>
        <row r="845">
          <cell r="A845" t="str">
            <v>SUNSHINE CENTER</v>
          </cell>
          <cell r="B845" t="str">
            <v>048077</v>
          </cell>
          <cell r="C845" t="str">
            <v>INDEPENDENCE 30</v>
          </cell>
          <cell r="D845" t="str">
            <v>*</v>
          </cell>
          <cell r="E845" t="str">
            <v>*</v>
          </cell>
          <cell r="F845" t="str">
            <v>*</v>
          </cell>
          <cell r="G845" t="str">
            <v>*</v>
          </cell>
          <cell r="H845" t="str">
            <v>*</v>
          </cell>
          <cell r="I845" t="str">
            <v>*</v>
          </cell>
          <cell r="J845" t="str">
            <v>*</v>
          </cell>
          <cell r="K845" t="str">
            <v>*</v>
          </cell>
          <cell r="L845" t="str">
            <v>*</v>
          </cell>
          <cell r="M845" t="str">
            <v>*</v>
          </cell>
          <cell r="N845" t="str">
            <v>*</v>
          </cell>
          <cell r="O845" t="str">
            <v>Jackson</v>
          </cell>
          <cell r="P845" t="str">
            <v>suburban</v>
          </cell>
          <cell r="Q845" t="str">
            <v>Kansas City</v>
          </cell>
          <cell r="R845">
            <v>2915480</v>
          </cell>
        </row>
        <row r="846">
          <cell r="A846" t="str">
            <v>Viburnum High</v>
          </cell>
          <cell r="B846" t="str">
            <v>047065</v>
          </cell>
          <cell r="C846" t="str">
            <v>IRON CO. C-4</v>
          </cell>
          <cell r="D846">
            <v>193</v>
          </cell>
          <cell r="E846">
            <v>187</v>
          </cell>
          <cell r="F846">
            <v>0.995</v>
          </cell>
          <cell r="G846">
            <v>0.96900000000000008</v>
          </cell>
          <cell r="H846" t="str">
            <v>*</v>
          </cell>
          <cell r="I846" t="str">
            <v>*</v>
          </cell>
          <cell r="J846" t="str">
            <v>*</v>
          </cell>
          <cell r="K846" t="str">
            <v>*</v>
          </cell>
          <cell r="L846" t="str">
            <v>*</v>
          </cell>
          <cell r="M846" t="str">
            <v>*</v>
          </cell>
          <cell r="N846">
            <v>0.1192</v>
          </cell>
          <cell r="O846" t="str">
            <v>Iron</v>
          </cell>
          <cell r="P846" t="str">
            <v>rural</v>
          </cell>
          <cell r="Q846" t="str">
            <v>Ozarks</v>
          </cell>
          <cell r="R846">
            <v>2915510</v>
          </cell>
        </row>
        <row r="847">
          <cell r="A847" t="str">
            <v>Viburnum Elementary</v>
          </cell>
          <cell r="B847" t="str">
            <v>047065</v>
          </cell>
          <cell r="C847" t="str">
            <v>IRON CO. C-4</v>
          </cell>
          <cell r="D847">
            <v>149</v>
          </cell>
          <cell r="E847">
            <v>150</v>
          </cell>
          <cell r="F847">
            <v>1</v>
          </cell>
          <cell r="G847">
            <v>0.95299999999999996</v>
          </cell>
          <cell r="H847" t="str">
            <v>*</v>
          </cell>
          <cell r="I847" t="str">
            <v>*</v>
          </cell>
          <cell r="J847" t="str">
            <v>*</v>
          </cell>
          <cell r="K847" t="str">
            <v>*</v>
          </cell>
          <cell r="L847" t="str">
            <v>*</v>
          </cell>
          <cell r="M847" t="str">
            <v>*</v>
          </cell>
          <cell r="N847">
            <v>0.17449999999999999</v>
          </cell>
          <cell r="O847" t="str">
            <v>Iron</v>
          </cell>
          <cell r="P847" t="str">
            <v>rural</v>
          </cell>
          <cell r="Q847" t="str">
            <v>Ozarks</v>
          </cell>
          <cell r="R847">
            <v>2915510</v>
          </cell>
        </row>
        <row r="848">
          <cell r="A848" t="str">
            <v>JACKSON SR. HIGH</v>
          </cell>
          <cell r="B848" t="str">
            <v>016090</v>
          </cell>
          <cell r="C848" t="str">
            <v>JACKSON R-II</v>
          </cell>
          <cell r="D848">
            <v>1713</v>
          </cell>
          <cell r="E848">
            <v>1568.36</v>
          </cell>
          <cell r="F848">
            <v>0.223</v>
          </cell>
          <cell r="G848">
            <v>0.91500000000000004</v>
          </cell>
          <cell r="H848">
            <v>1.4999999999999999E-2</v>
          </cell>
          <cell r="I848">
            <v>2.6000000000000002E-2</v>
          </cell>
          <cell r="K848">
            <v>3.9E-2</v>
          </cell>
          <cell r="M848" t="str">
            <v>*</v>
          </cell>
          <cell r="N848">
            <v>9.0500000000000011E-2</v>
          </cell>
          <cell r="O848" t="str">
            <v>Cape Girardeau</v>
          </cell>
          <cell r="P848" t="str">
            <v>rural</v>
          </cell>
          <cell r="Q848" t="str">
            <v>Bootheel</v>
          </cell>
          <cell r="R848">
            <v>2915600</v>
          </cell>
        </row>
        <row r="849">
          <cell r="A849" t="str">
            <v>RUSSELL HAWKINS JR. HIGH</v>
          </cell>
          <cell r="B849" t="str">
            <v>016090</v>
          </cell>
          <cell r="C849" t="str">
            <v>JACKSON R-II</v>
          </cell>
          <cell r="D849">
            <v>900</v>
          </cell>
          <cell r="E849">
            <v>894.47</v>
          </cell>
          <cell r="F849">
            <v>0.26500000000000001</v>
          </cell>
          <cell r="G849">
            <v>0.92099999999999993</v>
          </cell>
          <cell r="H849">
            <v>2.8999999999999998E-2</v>
          </cell>
          <cell r="I849">
            <v>1.8000000000000002E-2</v>
          </cell>
          <cell r="J849">
            <v>6.6666666666666671E-3</v>
          </cell>
          <cell r="K849">
            <v>2.4E-2</v>
          </cell>
          <cell r="M849" t="str">
            <v>*</v>
          </cell>
          <cell r="N849">
            <v>0.13220000000000001</v>
          </cell>
          <cell r="O849" t="str">
            <v>Cape Girardeau</v>
          </cell>
          <cell r="P849" t="str">
            <v>rural</v>
          </cell>
          <cell r="Q849" t="str">
            <v>Bootheel</v>
          </cell>
          <cell r="R849">
            <v>2915600</v>
          </cell>
        </row>
        <row r="850">
          <cell r="A850" t="str">
            <v>JACKSON MIDDLE</v>
          </cell>
          <cell r="B850" t="str">
            <v>016090</v>
          </cell>
          <cell r="C850" t="str">
            <v>JACKSON R-II</v>
          </cell>
          <cell r="D850">
            <v>821</v>
          </cell>
          <cell r="E850">
            <v>813.41</v>
          </cell>
          <cell r="F850">
            <v>0.27600000000000002</v>
          </cell>
          <cell r="G850">
            <v>0.90099999999999991</v>
          </cell>
          <cell r="H850">
            <v>2.2000000000000002E-2</v>
          </cell>
          <cell r="I850">
            <v>3.2000000000000001E-2</v>
          </cell>
          <cell r="J850">
            <v>6.0901339829476245E-3</v>
          </cell>
          <cell r="K850">
            <v>3.3000000000000002E-2</v>
          </cell>
          <cell r="L850">
            <v>5.9098660170523454E-3</v>
          </cell>
          <cell r="M850">
            <v>9.7000000000000003E-3</v>
          </cell>
          <cell r="N850">
            <v>0.16440000000000002</v>
          </cell>
          <cell r="O850" t="str">
            <v>Cape Girardeau</v>
          </cell>
          <cell r="P850" t="str">
            <v>rural</v>
          </cell>
          <cell r="Q850" t="str">
            <v>Bootheel</v>
          </cell>
          <cell r="R850">
            <v>2915600</v>
          </cell>
        </row>
        <row r="851">
          <cell r="A851" t="str">
            <v>ORCHARD DRIVE ELEM.</v>
          </cell>
          <cell r="B851" t="str">
            <v>016090</v>
          </cell>
          <cell r="C851" t="str">
            <v>JACKSON R-II</v>
          </cell>
          <cell r="D851">
            <v>403</v>
          </cell>
          <cell r="E851">
            <v>400</v>
          </cell>
          <cell r="F851">
            <v>0.42499999999999999</v>
          </cell>
          <cell r="G851">
            <v>0.91799999999999993</v>
          </cell>
          <cell r="H851">
            <v>2.5000000000000001E-2</v>
          </cell>
          <cell r="I851">
            <v>2.2000000000000002E-2</v>
          </cell>
          <cell r="J851" t="str">
            <v>*</v>
          </cell>
          <cell r="K851">
            <v>2.5000000000000001E-2</v>
          </cell>
          <cell r="L851" t="str">
            <v>*</v>
          </cell>
          <cell r="M851" t="str">
            <v>*</v>
          </cell>
          <cell r="N851">
            <v>0.129</v>
          </cell>
          <cell r="O851" t="str">
            <v>Cape Girardeau</v>
          </cell>
          <cell r="P851" t="str">
            <v>rural</v>
          </cell>
          <cell r="Q851" t="str">
            <v>Bootheel</v>
          </cell>
          <cell r="R851">
            <v>2915600</v>
          </cell>
        </row>
        <row r="852">
          <cell r="A852" t="str">
            <v>GORDONVILLE ATTENDANCE CTR</v>
          </cell>
          <cell r="B852" t="str">
            <v>016090</v>
          </cell>
          <cell r="C852" t="str">
            <v>JACKSON R-II</v>
          </cell>
          <cell r="D852">
            <v>44</v>
          </cell>
          <cell r="E852">
            <v>42</v>
          </cell>
          <cell r="F852">
            <v>0.214</v>
          </cell>
          <cell r="G852">
            <v>0.95499999999999996</v>
          </cell>
          <cell r="H852" t="str">
            <v>*</v>
          </cell>
          <cell r="I852" t="str">
            <v>*</v>
          </cell>
          <cell r="J852" t="str">
            <v>*</v>
          </cell>
          <cell r="K852" t="str">
            <v>*</v>
          </cell>
          <cell r="L852" t="str">
            <v>*</v>
          </cell>
          <cell r="M852" t="str">
            <v>*</v>
          </cell>
          <cell r="N852">
            <v>0.13639999999999999</v>
          </cell>
          <cell r="O852" t="str">
            <v>Cape Girardeau</v>
          </cell>
          <cell r="P852" t="str">
            <v>rural</v>
          </cell>
          <cell r="Q852" t="str">
            <v>Bootheel</v>
          </cell>
          <cell r="R852">
            <v>2915600</v>
          </cell>
        </row>
        <row r="853">
          <cell r="A853" t="str">
            <v>MILLERSVILLE ATTENDANCE CTR.</v>
          </cell>
          <cell r="B853" t="str">
            <v>016090</v>
          </cell>
          <cell r="C853" t="str">
            <v>JACKSON R-II</v>
          </cell>
          <cell r="D853">
            <v>49</v>
          </cell>
          <cell r="E853">
            <v>51</v>
          </cell>
          <cell r="F853">
            <v>0.255</v>
          </cell>
          <cell r="G853">
            <v>0.98</v>
          </cell>
          <cell r="H853" t="str">
            <v>*</v>
          </cell>
          <cell r="I853" t="str">
            <v>*</v>
          </cell>
          <cell r="J853" t="str">
            <v>*</v>
          </cell>
          <cell r="K853" t="str">
            <v>*</v>
          </cell>
          <cell r="L853" t="str">
            <v>*</v>
          </cell>
          <cell r="M853" t="str">
            <v>*</v>
          </cell>
          <cell r="N853">
            <v>0.10199999999999999</v>
          </cell>
          <cell r="O853" t="str">
            <v>Cape Girardeau</v>
          </cell>
          <cell r="P853" t="str">
            <v>rural</v>
          </cell>
          <cell r="Q853" t="str">
            <v>Bootheel</v>
          </cell>
          <cell r="R853">
            <v>2915600</v>
          </cell>
        </row>
        <row r="854">
          <cell r="A854" t="str">
            <v>NORTH ELEM.</v>
          </cell>
          <cell r="B854" t="str">
            <v>016090</v>
          </cell>
          <cell r="C854" t="str">
            <v>JACKSON R-II</v>
          </cell>
          <cell r="D854">
            <v>242</v>
          </cell>
          <cell r="E854">
            <v>244.92</v>
          </cell>
          <cell r="F854">
            <v>0.27500000000000002</v>
          </cell>
          <cell r="G854">
            <v>0.97099999999999997</v>
          </cell>
          <cell r="H854" t="str">
            <v>*</v>
          </cell>
          <cell r="I854" t="str">
            <v>*</v>
          </cell>
          <cell r="J854" t="str">
            <v>*</v>
          </cell>
          <cell r="K854" t="str">
            <v>*</v>
          </cell>
          <cell r="L854" t="str">
            <v>*</v>
          </cell>
          <cell r="M854" t="str">
            <v>*</v>
          </cell>
          <cell r="N854">
            <v>0.13220000000000001</v>
          </cell>
          <cell r="O854" t="str">
            <v>Cape Girardeau</v>
          </cell>
          <cell r="P854" t="str">
            <v>rural</v>
          </cell>
          <cell r="Q854" t="str">
            <v>Bootheel</v>
          </cell>
          <cell r="R854">
            <v>2915600</v>
          </cell>
        </row>
        <row r="855">
          <cell r="A855" t="str">
            <v>SOUTH ELEM.</v>
          </cell>
          <cell r="B855" t="str">
            <v>016090</v>
          </cell>
          <cell r="C855" t="str">
            <v>JACKSON R-II</v>
          </cell>
          <cell r="D855">
            <v>410</v>
          </cell>
          <cell r="E855">
            <v>404.3</v>
          </cell>
          <cell r="F855">
            <v>0.39700000000000002</v>
          </cell>
          <cell r="G855">
            <v>0.86599999999999999</v>
          </cell>
          <cell r="H855">
            <v>3.2000000000000001E-2</v>
          </cell>
          <cell r="I855">
            <v>4.0999999999999995E-2</v>
          </cell>
          <cell r="J855">
            <v>1.1135857461024499E-2</v>
          </cell>
          <cell r="K855">
            <v>4.4000000000000004E-2</v>
          </cell>
          <cell r="L855">
            <v>5.864142538975381E-3</v>
          </cell>
          <cell r="M855">
            <v>2.2000000000000002E-2</v>
          </cell>
          <cell r="N855">
            <v>0.17559999999999998</v>
          </cell>
          <cell r="O855" t="str">
            <v>Cape Girardeau</v>
          </cell>
          <cell r="P855" t="str">
            <v>rural</v>
          </cell>
          <cell r="Q855" t="str">
            <v>Bootheel</v>
          </cell>
          <cell r="R855">
            <v>2915600</v>
          </cell>
        </row>
        <row r="856">
          <cell r="A856" t="str">
            <v>EAST ELEMENTARY</v>
          </cell>
          <cell r="B856" t="str">
            <v>016090</v>
          </cell>
          <cell r="C856" t="str">
            <v>JACKSON R-II</v>
          </cell>
          <cell r="D856">
            <v>413</v>
          </cell>
          <cell r="E856">
            <v>418.57</v>
          </cell>
          <cell r="F856">
            <v>0.217</v>
          </cell>
          <cell r="G856">
            <v>0.90099999999999991</v>
          </cell>
          <cell r="H856">
            <v>3.1E-2</v>
          </cell>
          <cell r="I856">
            <v>2.7000000000000003E-2</v>
          </cell>
          <cell r="J856">
            <v>1.2106537530266344E-2</v>
          </cell>
          <cell r="K856">
            <v>2.4E-2</v>
          </cell>
          <cell r="M856">
            <v>1.9400000000000001E-2</v>
          </cell>
          <cell r="N856">
            <v>0.155</v>
          </cell>
          <cell r="O856" t="str">
            <v>Cape Girardeau</v>
          </cell>
          <cell r="P856" t="str">
            <v>rural</v>
          </cell>
          <cell r="Q856" t="str">
            <v>Bootheel</v>
          </cell>
          <cell r="R856">
            <v>2915600</v>
          </cell>
        </row>
        <row r="857">
          <cell r="A857" t="str">
            <v>WEST LANE ELEM.</v>
          </cell>
          <cell r="B857" t="str">
            <v>016090</v>
          </cell>
          <cell r="C857" t="str">
            <v>JACKSON R-II</v>
          </cell>
          <cell r="D857">
            <v>368</v>
          </cell>
          <cell r="E857">
            <v>364.09</v>
          </cell>
          <cell r="F857">
            <v>0.247</v>
          </cell>
          <cell r="G857">
            <v>0.94299999999999995</v>
          </cell>
          <cell r="H857">
            <v>1.6E-2</v>
          </cell>
          <cell r="I857" t="str">
            <v>*</v>
          </cell>
          <cell r="J857" t="str">
            <v>*</v>
          </cell>
          <cell r="K857">
            <v>2.2000000000000002E-2</v>
          </cell>
          <cell r="L857" t="str">
            <v>*</v>
          </cell>
          <cell r="M857" t="str">
            <v>*</v>
          </cell>
          <cell r="N857">
            <v>0.17660000000000001</v>
          </cell>
          <cell r="O857" t="str">
            <v>Cape Girardeau</v>
          </cell>
          <cell r="P857" t="str">
            <v>rural</v>
          </cell>
          <cell r="Q857" t="str">
            <v>Bootheel</v>
          </cell>
          <cell r="R857">
            <v>2915600</v>
          </cell>
        </row>
        <row r="858">
          <cell r="A858" t="str">
            <v>JAMESTOWN C-I HIGH</v>
          </cell>
          <cell r="B858" t="str">
            <v>068074</v>
          </cell>
          <cell r="C858" t="str">
            <v>JAMESTOWN C-1</v>
          </cell>
          <cell r="D858">
            <v>119</v>
          </cell>
          <cell r="E858">
            <v>117</v>
          </cell>
          <cell r="F858">
            <v>0.27399999999999997</v>
          </cell>
          <cell r="G858">
            <v>0.97499999999999998</v>
          </cell>
          <cell r="H858" t="str">
            <v>*</v>
          </cell>
          <cell r="I858" t="str">
            <v>*</v>
          </cell>
          <cell r="J858" t="str">
            <v>*</v>
          </cell>
          <cell r="K858" t="str">
            <v>*</v>
          </cell>
          <cell r="L858" t="str">
            <v>*</v>
          </cell>
          <cell r="M858" t="str">
            <v>*</v>
          </cell>
          <cell r="N858">
            <v>0.12609999999999999</v>
          </cell>
          <cell r="O858" t="str">
            <v>Moniteau</v>
          </cell>
          <cell r="P858" t="str">
            <v>town</v>
          </cell>
          <cell r="Q858" t="str">
            <v>Central</v>
          </cell>
          <cell r="R858">
            <v>2915660</v>
          </cell>
        </row>
        <row r="859">
          <cell r="A859" t="str">
            <v>JAMESTOWN C-I ELEM.</v>
          </cell>
          <cell r="B859" t="str">
            <v>068074</v>
          </cell>
          <cell r="C859" t="str">
            <v>JAMESTOWN C-1</v>
          </cell>
          <cell r="D859">
            <v>87</v>
          </cell>
          <cell r="E859">
            <v>86</v>
          </cell>
          <cell r="F859">
            <v>0.34899999999999998</v>
          </cell>
          <cell r="G859">
            <v>0.97699999999999998</v>
          </cell>
          <cell r="H859" t="str">
            <v>*</v>
          </cell>
          <cell r="I859" t="str">
            <v>*</v>
          </cell>
          <cell r="J859" t="str">
            <v>*</v>
          </cell>
          <cell r="K859" t="str">
            <v>*</v>
          </cell>
          <cell r="L859" t="str">
            <v>*</v>
          </cell>
          <cell r="M859" t="str">
            <v>*</v>
          </cell>
          <cell r="N859">
            <v>0.14940000000000001</v>
          </cell>
          <cell r="O859" t="str">
            <v>Moniteau</v>
          </cell>
          <cell r="P859" t="str">
            <v>town</v>
          </cell>
          <cell r="Q859" t="str">
            <v>Central</v>
          </cell>
          <cell r="R859">
            <v>2915660</v>
          </cell>
        </row>
        <row r="860">
          <cell r="A860" t="str">
            <v>Jasper Co. High School</v>
          </cell>
          <cell r="B860" t="str">
            <v>049137</v>
          </cell>
          <cell r="C860" t="str">
            <v>JASPER CO. R-V</v>
          </cell>
          <cell r="D860">
            <v>233</v>
          </cell>
          <cell r="E860">
            <v>228.61</v>
          </cell>
          <cell r="F860">
            <v>0.53400000000000003</v>
          </cell>
          <cell r="G860">
            <v>0.90099999999999991</v>
          </cell>
          <cell r="H860" t="str">
            <v>*</v>
          </cell>
          <cell r="I860">
            <v>3.9E-2</v>
          </cell>
          <cell r="J860">
            <v>2.575107296137339E-2</v>
          </cell>
          <cell r="K860">
            <v>0.03</v>
          </cell>
          <cell r="L860" t="str">
            <v>*</v>
          </cell>
          <cell r="M860">
            <v>2.1499999999999998E-2</v>
          </cell>
          <cell r="N860">
            <v>0.1202</v>
          </cell>
          <cell r="O860" t="str">
            <v>Jasper</v>
          </cell>
          <cell r="P860" t="str">
            <v>suburban</v>
          </cell>
          <cell r="Q860" t="str">
            <v>Southwest</v>
          </cell>
          <cell r="R860">
            <v>2916140</v>
          </cell>
        </row>
        <row r="861">
          <cell r="A861" t="str">
            <v>JASPER CO. ELEM.</v>
          </cell>
          <cell r="B861" t="str">
            <v>049137</v>
          </cell>
          <cell r="C861" t="str">
            <v>JASPER CO. R-V</v>
          </cell>
          <cell r="D861">
            <v>249</v>
          </cell>
          <cell r="E861">
            <v>239.7</v>
          </cell>
          <cell r="F861">
            <v>0.56200000000000006</v>
          </cell>
          <cell r="G861">
            <v>0.9</v>
          </cell>
          <cell r="H861" t="str">
            <v>*</v>
          </cell>
          <cell r="I861">
            <v>6.8000000000000005E-2</v>
          </cell>
          <cell r="J861" t="str">
            <v>*</v>
          </cell>
          <cell r="K861" t="str">
            <v>*</v>
          </cell>
          <cell r="L861" t="str">
            <v>*</v>
          </cell>
          <cell r="M861" t="str">
            <v>*</v>
          </cell>
          <cell r="N861">
            <v>0.12050000000000001</v>
          </cell>
          <cell r="O861" t="str">
            <v>Jasper</v>
          </cell>
          <cell r="P861" t="str">
            <v>suburban</v>
          </cell>
          <cell r="Q861" t="str">
            <v>Southwest</v>
          </cell>
          <cell r="R861">
            <v>2916140</v>
          </cell>
        </row>
        <row r="862">
          <cell r="A862" t="str">
            <v>JEFFERSON HIGH</v>
          </cell>
          <cell r="B862" t="str">
            <v>074195</v>
          </cell>
          <cell r="C862" t="str">
            <v>JEFFERSON C-123</v>
          </cell>
          <cell r="D862">
            <v>57</v>
          </cell>
          <cell r="E862">
            <v>55</v>
          </cell>
          <cell r="F862">
            <v>0.255</v>
          </cell>
          <cell r="G862">
            <v>1</v>
          </cell>
          <cell r="H862" t="str">
            <v>*</v>
          </cell>
          <cell r="I862" t="str">
            <v>*</v>
          </cell>
          <cell r="J862" t="str">
            <v>*</v>
          </cell>
          <cell r="K862" t="str">
            <v>*</v>
          </cell>
          <cell r="L862" t="str">
            <v>*</v>
          </cell>
          <cell r="M862" t="str">
            <v>*</v>
          </cell>
          <cell r="N862">
            <v>8.77E-2</v>
          </cell>
          <cell r="O862" t="str">
            <v>Nodaway</v>
          </cell>
          <cell r="P862" t="str">
            <v>rural</v>
          </cell>
          <cell r="Q862" t="str">
            <v>Northwest</v>
          </cell>
          <cell r="R862">
            <v>2916200</v>
          </cell>
        </row>
        <row r="863">
          <cell r="A863" t="str">
            <v>JEFFERSON ELEM.</v>
          </cell>
          <cell r="B863" t="str">
            <v>074195</v>
          </cell>
          <cell r="C863" t="str">
            <v>JEFFERSON C-123</v>
          </cell>
          <cell r="D863">
            <v>72</v>
          </cell>
          <cell r="E863">
            <v>70</v>
          </cell>
          <cell r="F863">
            <v>0.28600000000000003</v>
          </cell>
          <cell r="G863">
            <v>0.98599999999999999</v>
          </cell>
          <cell r="H863" t="str">
            <v>*</v>
          </cell>
          <cell r="I863" t="str">
            <v>*</v>
          </cell>
          <cell r="J863" t="str">
            <v>*</v>
          </cell>
          <cell r="K863" t="str">
            <v>*</v>
          </cell>
          <cell r="L863" t="str">
            <v>*</v>
          </cell>
          <cell r="M863" t="str">
            <v>*</v>
          </cell>
          <cell r="N863" t="str">
            <v>*</v>
          </cell>
          <cell r="O863" t="str">
            <v>Nodaway</v>
          </cell>
          <cell r="P863" t="str">
            <v>rural</v>
          </cell>
          <cell r="Q863" t="str">
            <v>Northwest</v>
          </cell>
          <cell r="R863">
            <v>2916200</v>
          </cell>
        </row>
        <row r="864">
          <cell r="A864" t="str">
            <v>PRENGER FAMILY CTR.</v>
          </cell>
          <cell r="B864" t="str">
            <v>026006</v>
          </cell>
          <cell r="C864" t="str">
            <v>JEFFERSON CITY</v>
          </cell>
          <cell r="D864" t="str">
            <v>*</v>
          </cell>
          <cell r="E864" t="str">
            <v>*</v>
          </cell>
          <cell r="F864" t="str">
            <v>*</v>
          </cell>
          <cell r="G864" t="str">
            <v>*</v>
          </cell>
          <cell r="H864" t="str">
            <v>*</v>
          </cell>
          <cell r="I864" t="str">
            <v>*</v>
          </cell>
          <cell r="J864" t="str">
            <v>*</v>
          </cell>
          <cell r="K864" t="str">
            <v>*</v>
          </cell>
          <cell r="L864" t="str">
            <v>*</v>
          </cell>
          <cell r="M864" t="str">
            <v>*</v>
          </cell>
          <cell r="N864" t="str">
            <v>*</v>
          </cell>
          <cell r="O864" t="str">
            <v>Cole</v>
          </cell>
          <cell r="P864" t="str">
            <v>rural</v>
          </cell>
          <cell r="Q864" t="str">
            <v>Central</v>
          </cell>
          <cell r="R864">
            <v>2916190</v>
          </cell>
        </row>
        <row r="865">
          <cell r="A865" t="str">
            <v>JEFFERSON CITY HIGH</v>
          </cell>
          <cell r="B865" t="str">
            <v>026006</v>
          </cell>
          <cell r="C865" t="str">
            <v>JEFFERSON CITY</v>
          </cell>
          <cell r="D865">
            <v>1276</v>
          </cell>
          <cell r="E865">
            <v>1126.98</v>
          </cell>
          <cell r="F865">
            <v>0.311</v>
          </cell>
          <cell r="G865">
            <v>0.63400000000000001</v>
          </cell>
          <cell r="H865">
            <v>0.19899999999999998</v>
          </cell>
          <cell r="I865">
            <v>5.4000000000000006E-2</v>
          </cell>
          <cell r="J865">
            <v>1.1755485893416929E-2</v>
          </cell>
          <cell r="K865">
            <v>0.1</v>
          </cell>
          <cell r="M865">
            <v>7.8000000000000005E-3</v>
          </cell>
          <cell r="N865">
            <v>0.1105</v>
          </cell>
          <cell r="O865" t="str">
            <v>Cole</v>
          </cell>
          <cell r="P865" t="str">
            <v>rural</v>
          </cell>
          <cell r="Q865" t="str">
            <v>Central</v>
          </cell>
          <cell r="R865">
            <v>2916190</v>
          </cell>
        </row>
        <row r="866">
          <cell r="A866" t="str">
            <v>CAPITAL CITY HIGH SCHOOL</v>
          </cell>
          <cell r="B866" t="str">
            <v>026006</v>
          </cell>
          <cell r="C866" t="str">
            <v>JEFFERSON CITY</v>
          </cell>
          <cell r="D866">
            <v>1455</v>
          </cell>
          <cell r="E866">
            <v>1326.77</v>
          </cell>
          <cell r="F866">
            <v>0.28100000000000003</v>
          </cell>
          <cell r="G866">
            <v>0.64</v>
          </cell>
          <cell r="H866">
            <v>0.183</v>
          </cell>
          <cell r="I866">
            <v>9.0999999999999998E-2</v>
          </cell>
          <cell r="J866">
            <v>1.1683848797250859E-2</v>
          </cell>
          <cell r="K866">
            <v>7.400000000000001E-2</v>
          </cell>
          <cell r="M866">
            <v>1.9900000000000001E-2</v>
          </cell>
          <cell r="N866">
            <v>0.10099999999999999</v>
          </cell>
          <cell r="O866" t="str">
            <v>Cole</v>
          </cell>
          <cell r="P866" t="str">
            <v>rural</v>
          </cell>
          <cell r="Q866" t="str">
            <v>Central</v>
          </cell>
          <cell r="R866">
            <v>2916190</v>
          </cell>
        </row>
        <row r="867">
          <cell r="A867" t="str">
            <v>NICHOLS CAREER CTR.</v>
          </cell>
          <cell r="B867" t="str">
            <v>026006</v>
          </cell>
          <cell r="C867" t="str">
            <v>JEFFERSON CITY</v>
          </cell>
          <cell r="D867" t="str">
            <v>*</v>
          </cell>
          <cell r="E867" t="str">
            <v>*</v>
          </cell>
          <cell r="F867" t="str">
            <v>*</v>
          </cell>
          <cell r="G867" t="str">
            <v>*</v>
          </cell>
          <cell r="H867" t="str">
            <v>*</v>
          </cell>
          <cell r="I867" t="str">
            <v>*</v>
          </cell>
          <cell r="J867" t="str">
            <v>*</v>
          </cell>
          <cell r="K867" t="str">
            <v>*</v>
          </cell>
          <cell r="L867" t="str">
            <v>*</v>
          </cell>
          <cell r="M867" t="str">
            <v>*</v>
          </cell>
          <cell r="N867" t="str">
            <v>*</v>
          </cell>
          <cell r="O867" t="str">
            <v>Cole</v>
          </cell>
          <cell r="P867" t="str">
            <v>rural</v>
          </cell>
          <cell r="Q867" t="str">
            <v>Central</v>
          </cell>
          <cell r="R867">
            <v>2916190</v>
          </cell>
        </row>
        <row r="868">
          <cell r="A868" t="str">
            <v>LEWIS AND CLARK MIDDLE</v>
          </cell>
          <cell r="B868" t="str">
            <v>026006</v>
          </cell>
          <cell r="C868" t="str">
            <v>JEFFERSON CITY</v>
          </cell>
          <cell r="D868">
            <v>896</v>
          </cell>
          <cell r="E868">
            <v>865.74</v>
          </cell>
          <cell r="F868">
            <v>0.41799999999999998</v>
          </cell>
          <cell r="G868">
            <v>0.59899999999999998</v>
          </cell>
          <cell r="H868">
            <v>0.22899999999999998</v>
          </cell>
          <cell r="I868">
            <v>5.7000000000000002E-2</v>
          </cell>
          <cell r="J868">
            <v>5.580357142857143E-3</v>
          </cell>
          <cell r="K868">
            <v>0.105</v>
          </cell>
          <cell r="M868">
            <v>8.8999999999999999E-3</v>
          </cell>
          <cell r="N868">
            <v>0.1462</v>
          </cell>
          <cell r="O868" t="str">
            <v>Cole</v>
          </cell>
          <cell r="P868" t="str">
            <v>rural</v>
          </cell>
          <cell r="Q868" t="str">
            <v>Central</v>
          </cell>
          <cell r="R868">
            <v>2916190</v>
          </cell>
        </row>
        <row r="869">
          <cell r="A869" t="str">
            <v>THOMAS JEFFERSON MIDDLE</v>
          </cell>
          <cell r="B869" t="str">
            <v>026006</v>
          </cell>
          <cell r="C869" t="str">
            <v>JEFFERSON CITY</v>
          </cell>
          <cell r="D869">
            <v>1070</v>
          </cell>
          <cell r="E869">
            <v>1034.69</v>
          </cell>
          <cell r="F869">
            <v>0.40100000000000002</v>
          </cell>
          <cell r="G869">
            <v>0.59499999999999997</v>
          </cell>
          <cell r="H869">
            <v>0.20399999999999999</v>
          </cell>
          <cell r="I869">
            <v>7.9000000000000001E-2</v>
          </cell>
          <cell r="J869">
            <v>2.336448598130841E-2</v>
          </cell>
          <cell r="K869">
            <v>9.9000000000000005E-2</v>
          </cell>
          <cell r="M869">
            <v>3.0800000000000001E-2</v>
          </cell>
          <cell r="N869">
            <v>0.12710000000000002</v>
          </cell>
          <cell r="O869" t="str">
            <v>Cole</v>
          </cell>
          <cell r="P869" t="str">
            <v>rural</v>
          </cell>
          <cell r="Q869" t="str">
            <v>Central</v>
          </cell>
          <cell r="R869">
            <v>2916190</v>
          </cell>
        </row>
        <row r="870">
          <cell r="A870" t="str">
            <v>BELAIR ELEM.</v>
          </cell>
          <cell r="B870" t="str">
            <v>026006</v>
          </cell>
          <cell r="C870" t="str">
            <v>JEFFERSON CITY</v>
          </cell>
          <cell r="D870">
            <v>449</v>
          </cell>
          <cell r="E870">
            <v>434.2</v>
          </cell>
          <cell r="F870">
            <v>0.46</v>
          </cell>
          <cell r="G870">
            <v>0.60599999999999998</v>
          </cell>
          <cell r="H870">
            <v>0.16699999999999998</v>
          </cell>
          <cell r="I870">
            <v>0.1</v>
          </cell>
          <cell r="J870">
            <v>1.1135857461024499E-2</v>
          </cell>
          <cell r="K870">
            <v>0.114</v>
          </cell>
          <cell r="M870">
            <v>4.6799999999999994E-2</v>
          </cell>
          <cell r="N870">
            <v>0.1091</v>
          </cell>
          <cell r="O870" t="str">
            <v>Cole</v>
          </cell>
          <cell r="P870" t="str">
            <v>rural</v>
          </cell>
          <cell r="Q870" t="str">
            <v>Central</v>
          </cell>
          <cell r="R870">
            <v>2916190</v>
          </cell>
        </row>
        <row r="871">
          <cell r="A871" t="str">
            <v>CALLAWAY HILLS ELEM.</v>
          </cell>
          <cell r="B871" t="str">
            <v>026006</v>
          </cell>
          <cell r="C871" t="str">
            <v>JEFFERSON CITY</v>
          </cell>
          <cell r="D871">
            <v>245</v>
          </cell>
          <cell r="E871">
            <v>245.15</v>
          </cell>
          <cell r="F871">
            <v>0.51</v>
          </cell>
          <cell r="G871">
            <v>0.81200000000000006</v>
          </cell>
          <cell r="H871">
            <v>6.0999999999999999E-2</v>
          </cell>
          <cell r="I871">
            <v>4.9000000000000002E-2</v>
          </cell>
          <cell r="J871" t="str">
            <v>*</v>
          </cell>
          <cell r="K871">
            <v>7.2999999999999995E-2</v>
          </cell>
          <cell r="L871" t="str">
            <v>*</v>
          </cell>
          <cell r="M871">
            <v>2.0400000000000001E-2</v>
          </cell>
          <cell r="N871">
            <v>0.1143</v>
          </cell>
          <cell r="O871" t="str">
            <v>Cole</v>
          </cell>
          <cell r="P871" t="str">
            <v>rural</v>
          </cell>
          <cell r="Q871" t="str">
            <v>Central</v>
          </cell>
          <cell r="R871">
            <v>2916190</v>
          </cell>
        </row>
        <row r="872">
          <cell r="A872" t="str">
            <v>CEDAR HILL ELEM.</v>
          </cell>
          <cell r="B872" t="str">
            <v>026006</v>
          </cell>
          <cell r="C872" t="str">
            <v>JEFFERSON CITY</v>
          </cell>
          <cell r="D872">
            <v>337</v>
          </cell>
          <cell r="E872">
            <v>317.82</v>
          </cell>
          <cell r="F872">
            <v>0.34399999999999997</v>
          </cell>
          <cell r="G872">
            <v>0.65900000000000003</v>
          </cell>
          <cell r="H872">
            <v>0.107</v>
          </cell>
          <cell r="I872">
            <v>7.0999999999999994E-2</v>
          </cell>
          <cell r="J872">
            <v>1.7804154302670624E-2</v>
          </cell>
          <cell r="K872">
            <v>0.13900000000000001</v>
          </cell>
          <cell r="L872">
            <v>6.1958456973294496E-3</v>
          </cell>
          <cell r="M872">
            <v>2.9700000000000001E-2</v>
          </cell>
          <cell r="N872">
            <v>8.6099999999999996E-2</v>
          </cell>
          <cell r="O872" t="str">
            <v>Cole</v>
          </cell>
          <cell r="P872" t="str">
            <v>rural</v>
          </cell>
          <cell r="Q872" t="str">
            <v>Central</v>
          </cell>
          <cell r="R872">
            <v>2916190</v>
          </cell>
        </row>
        <row r="873">
          <cell r="A873" t="str">
            <v>EAST ELEM.</v>
          </cell>
          <cell r="B873" t="str">
            <v>026006</v>
          </cell>
          <cell r="C873" t="str">
            <v>JEFFERSON CITY</v>
          </cell>
          <cell r="D873">
            <v>282</v>
          </cell>
          <cell r="E873">
            <v>286.3</v>
          </cell>
          <cell r="F873">
            <v>1</v>
          </cell>
          <cell r="G873">
            <v>0.41799999999999998</v>
          </cell>
          <cell r="H873">
            <v>0.36499999999999999</v>
          </cell>
          <cell r="I873">
            <v>7.400000000000001E-2</v>
          </cell>
          <cell r="J873" t="str">
            <v>*</v>
          </cell>
          <cell r="K873">
            <v>0.14199999999999999</v>
          </cell>
          <cell r="L873" t="str">
            <v>*</v>
          </cell>
          <cell r="M873">
            <v>1.77E-2</v>
          </cell>
          <cell r="N873">
            <v>0.1525</v>
          </cell>
          <cell r="O873" t="str">
            <v>Cole</v>
          </cell>
          <cell r="P873" t="str">
            <v>rural</v>
          </cell>
          <cell r="Q873" t="str">
            <v>Central</v>
          </cell>
          <cell r="R873">
            <v>2916190</v>
          </cell>
        </row>
        <row r="874">
          <cell r="A874" t="str">
            <v>CLARENCE LAWSON ELEM.</v>
          </cell>
          <cell r="B874" t="str">
            <v>026006</v>
          </cell>
          <cell r="C874" t="str">
            <v>JEFFERSON CITY</v>
          </cell>
          <cell r="D874">
            <v>422</v>
          </cell>
          <cell r="E874">
            <v>416.1</v>
          </cell>
          <cell r="F874">
            <v>0.47799999999999998</v>
          </cell>
          <cell r="G874">
            <v>0.60199999999999998</v>
          </cell>
          <cell r="H874">
            <v>0.16600000000000001</v>
          </cell>
          <cell r="I874">
            <v>8.8000000000000009E-2</v>
          </cell>
          <cell r="J874">
            <v>3.3175355450236969E-2</v>
          </cell>
          <cell r="K874">
            <v>0.111</v>
          </cell>
          <cell r="M874">
            <v>4.7400000000000005E-2</v>
          </cell>
          <cell r="N874">
            <v>0.1777</v>
          </cell>
          <cell r="O874" t="str">
            <v>Cole</v>
          </cell>
          <cell r="P874" t="str">
            <v>rural</v>
          </cell>
          <cell r="Q874" t="str">
            <v>Central</v>
          </cell>
          <cell r="R874">
            <v>2916190</v>
          </cell>
        </row>
        <row r="875">
          <cell r="A875" t="str">
            <v>MOREAU HEIGHTS ELEM.</v>
          </cell>
          <cell r="B875" t="str">
            <v>026006</v>
          </cell>
          <cell r="C875" t="str">
            <v>JEFFERSON CITY</v>
          </cell>
          <cell r="D875">
            <v>317</v>
          </cell>
          <cell r="E875">
            <v>320.93</v>
          </cell>
          <cell r="F875">
            <v>0.435</v>
          </cell>
          <cell r="G875">
            <v>0.56200000000000006</v>
          </cell>
          <cell r="H875">
            <v>0.27100000000000002</v>
          </cell>
          <cell r="I875">
            <v>4.7E-2</v>
          </cell>
          <cell r="J875" t="str">
            <v>*</v>
          </cell>
          <cell r="K875">
            <v>0.11</v>
          </cell>
          <cell r="L875" t="str">
            <v>*</v>
          </cell>
          <cell r="M875" t="str">
            <v>*</v>
          </cell>
          <cell r="N875">
            <v>0.16719999999999999</v>
          </cell>
          <cell r="O875" t="str">
            <v>Cole</v>
          </cell>
          <cell r="P875" t="str">
            <v>rural</v>
          </cell>
          <cell r="Q875" t="str">
            <v>Central</v>
          </cell>
          <cell r="R875">
            <v>2916190</v>
          </cell>
        </row>
        <row r="876">
          <cell r="A876" t="str">
            <v>NORTH ELEM.</v>
          </cell>
          <cell r="B876" t="str">
            <v>026006</v>
          </cell>
          <cell r="C876" t="str">
            <v>JEFFERSON CITY</v>
          </cell>
          <cell r="D876">
            <v>411</v>
          </cell>
          <cell r="E876">
            <v>399.68</v>
          </cell>
          <cell r="F876">
            <v>0.34799999999999998</v>
          </cell>
          <cell r="G876">
            <v>0.83</v>
          </cell>
          <cell r="H876">
            <v>4.9000000000000002E-2</v>
          </cell>
          <cell r="I876">
            <v>3.6000000000000004E-2</v>
          </cell>
          <cell r="J876" t="str">
            <v>*</v>
          </cell>
          <cell r="K876">
            <v>7.8E-2</v>
          </cell>
          <cell r="L876" t="str">
            <v>*</v>
          </cell>
          <cell r="M876" t="str">
            <v>*</v>
          </cell>
          <cell r="N876">
            <v>0.1168</v>
          </cell>
          <cell r="O876" t="str">
            <v>Cole</v>
          </cell>
          <cell r="P876" t="str">
            <v>rural</v>
          </cell>
          <cell r="Q876" t="str">
            <v>Central</v>
          </cell>
          <cell r="R876">
            <v>2916190</v>
          </cell>
        </row>
        <row r="877">
          <cell r="A877" t="str">
            <v>SOUTH ELEM.</v>
          </cell>
          <cell r="B877" t="str">
            <v>026006</v>
          </cell>
          <cell r="C877" t="str">
            <v>JEFFERSON CITY</v>
          </cell>
          <cell r="D877">
            <v>274</v>
          </cell>
          <cell r="E877">
            <v>270</v>
          </cell>
          <cell r="F877">
            <v>1</v>
          </cell>
          <cell r="G877">
            <v>0.34700000000000003</v>
          </cell>
          <cell r="H877">
            <v>0.43099999999999999</v>
          </cell>
          <cell r="I877">
            <v>5.5E-2</v>
          </cell>
          <cell r="J877">
            <v>1.1135857461024499E-2</v>
          </cell>
          <cell r="K877">
            <v>9.0999999999999998E-2</v>
          </cell>
          <cell r="L877">
            <v>6.4864142538975433E-2</v>
          </cell>
          <cell r="M877">
            <v>6.2E-2</v>
          </cell>
          <cell r="N877">
            <v>0.15689999999999998</v>
          </cell>
          <cell r="O877" t="str">
            <v>Cole</v>
          </cell>
          <cell r="P877" t="str">
            <v>rural</v>
          </cell>
          <cell r="Q877" t="str">
            <v>Central</v>
          </cell>
          <cell r="R877">
            <v>2916190</v>
          </cell>
        </row>
        <row r="878">
          <cell r="A878" t="str">
            <v>PIONEER TRAIL ELEMENTARY</v>
          </cell>
          <cell r="B878" t="str">
            <v>026006</v>
          </cell>
          <cell r="C878" t="str">
            <v>JEFFERSON CITY</v>
          </cell>
          <cell r="D878">
            <v>493</v>
          </cell>
          <cell r="E878">
            <v>490.7</v>
          </cell>
          <cell r="F878">
            <v>0.36899999999999999</v>
          </cell>
          <cell r="G878">
            <v>0.71400000000000008</v>
          </cell>
          <cell r="H878">
            <v>9.3000000000000013E-2</v>
          </cell>
          <cell r="I878">
            <v>8.1000000000000003E-2</v>
          </cell>
          <cell r="J878">
            <v>1.6227180527383367E-2</v>
          </cell>
          <cell r="K878">
            <v>9.5000000000000001E-2</v>
          </cell>
          <cell r="M878">
            <v>5.4800000000000001E-2</v>
          </cell>
          <cell r="N878">
            <v>0.1176</v>
          </cell>
          <cell r="O878" t="str">
            <v>Cole</v>
          </cell>
          <cell r="P878" t="str">
            <v>rural</v>
          </cell>
          <cell r="Q878" t="str">
            <v>Central</v>
          </cell>
          <cell r="R878">
            <v>2916190</v>
          </cell>
        </row>
        <row r="879">
          <cell r="A879" t="str">
            <v>THORPE J. GORDON ELEM.</v>
          </cell>
          <cell r="B879" t="str">
            <v>026006</v>
          </cell>
          <cell r="C879" t="str">
            <v>JEFFERSON CITY</v>
          </cell>
          <cell r="D879">
            <v>295</v>
          </cell>
          <cell r="E879">
            <v>295.83</v>
          </cell>
          <cell r="F879">
            <v>1</v>
          </cell>
          <cell r="G879">
            <v>0.373</v>
          </cell>
          <cell r="H879">
            <v>0.45799999999999996</v>
          </cell>
          <cell r="I879">
            <v>3.1E-2</v>
          </cell>
          <cell r="J879" t="str">
            <v>*</v>
          </cell>
          <cell r="K879">
            <v>0.13600000000000001</v>
          </cell>
          <cell r="L879" t="str">
            <v>*</v>
          </cell>
          <cell r="M879" t="str">
            <v>*</v>
          </cell>
          <cell r="N879">
            <v>9.8299999999999998E-2</v>
          </cell>
          <cell r="O879" t="str">
            <v>Cole</v>
          </cell>
          <cell r="P879" t="str">
            <v>rural</v>
          </cell>
          <cell r="Q879" t="str">
            <v>Central</v>
          </cell>
          <cell r="R879">
            <v>2916190</v>
          </cell>
        </row>
        <row r="880">
          <cell r="A880" t="str">
            <v>WEST ELEM.</v>
          </cell>
          <cell r="B880" t="str">
            <v>026006</v>
          </cell>
          <cell r="C880" t="str">
            <v>JEFFERSON CITY</v>
          </cell>
          <cell r="D880">
            <v>290</v>
          </cell>
          <cell r="E880">
            <v>275.10000000000002</v>
          </cell>
          <cell r="F880">
            <v>0.55600000000000005</v>
          </cell>
          <cell r="G880">
            <v>0.57200000000000006</v>
          </cell>
          <cell r="H880">
            <v>0.22399999999999998</v>
          </cell>
          <cell r="I880">
            <v>7.2000000000000008E-2</v>
          </cell>
          <cell r="J880" t="str">
            <v>*</v>
          </cell>
          <cell r="K880">
            <v>0.121</v>
          </cell>
          <cell r="L880" t="str">
            <v>*</v>
          </cell>
          <cell r="M880">
            <v>4.1399999999999999E-2</v>
          </cell>
          <cell r="N880">
            <v>0.10339999999999999</v>
          </cell>
          <cell r="O880" t="str">
            <v>Cole</v>
          </cell>
          <cell r="P880" t="str">
            <v>rural</v>
          </cell>
          <cell r="Q880" t="str">
            <v>Central</v>
          </cell>
          <cell r="R880">
            <v>2916190</v>
          </cell>
        </row>
        <row r="881">
          <cell r="A881" t="str">
            <v>SOUTHWEST EARLY CHILDHOOD CTR</v>
          </cell>
          <cell r="B881" t="str">
            <v>026006</v>
          </cell>
          <cell r="C881" t="str">
            <v>JEFFERSON CITY</v>
          </cell>
          <cell r="D881" t="str">
            <v>*</v>
          </cell>
          <cell r="E881" t="str">
            <v>*</v>
          </cell>
          <cell r="F881" t="str">
            <v>*</v>
          </cell>
          <cell r="G881" t="str">
            <v>*</v>
          </cell>
          <cell r="H881" t="str">
            <v>*</v>
          </cell>
          <cell r="I881" t="str">
            <v>*</v>
          </cell>
          <cell r="J881" t="str">
            <v>*</v>
          </cell>
          <cell r="K881" t="str">
            <v>*</v>
          </cell>
          <cell r="L881" t="str">
            <v>*</v>
          </cell>
          <cell r="M881" t="str">
            <v>*</v>
          </cell>
          <cell r="N881" t="str">
            <v>*</v>
          </cell>
          <cell r="O881" t="str">
            <v>Cole</v>
          </cell>
          <cell r="P881" t="str">
            <v>rural</v>
          </cell>
          <cell r="Q881" t="str">
            <v>Central</v>
          </cell>
          <cell r="R881">
            <v>2916190</v>
          </cell>
        </row>
        <row r="882">
          <cell r="A882" t="str">
            <v>JEFFERSON HIGH SCHOOL</v>
          </cell>
          <cell r="B882" t="str">
            <v>050007</v>
          </cell>
          <cell r="C882" t="str">
            <v>JEFFERSON CO. R-VII</v>
          </cell>
          <cell r="D882">
            <v>327</v>
          </cell>
          <cell r="E882">
            <v>307.70999999999998</v>
          </cell>
          <cell r="F882">
            <v>0.159</v>
          </cell>
          <cell r="G882">
            <v>0.91099999999999992</v>
          </cell>
          <cell r="H882">
            <v>2.1000000000000001E-2</v>
          </cell>
          <cell r="I882">
            <v>2.7999999999999997E-2</v>
          </cell>
          <cell r="J882" t="str">
            <v>*</v>
          </cell>
          <cell r="K882">
            <v>2.7999999999999997E-2</v>
          </cell>
          <cell r="L882" t="str">
            <v>*</v>
          </cell>
          <cell r="M882" t="str">
            <v>*</v>
          </cell>
          <cell r="N882">
            <v>8.2599999999999993E-2</v>
          </cell>
          <cell r="O882" t="str">
            <v>Jefferson</v>
          </cell>
          <cell r="P882" t="str">
            <v>suburban</v>
          </cell>
          <cell r="Q882" t="str">
            <v>St. Louis</v>
          </cell>
          <cell r="R882">
            <v>2916230</v>
          </cell>
        </row>
        <row r="883">
          <cell r="A883" t="str">
            <v>DANBY-RUSH TOWER MIDDLE</v>
          </cell>
          <cell r="B883" t="str">
            <v>050007</v>
          </cell>
          <cell r="C883" t="str">
            <v>JEFFERSON CO. R-VII</v>
          </cell>
          <cell r="D883">
            <v>249</v>
          </cell>
          <cell r="E883">
            <v>241.08</v>
          </cell>
          <cell r="F883">
            <v>0.191</v>
          </cell>
          <cell r="G883">
            <v>0.94</v>
          </cell>
          <cell r="H883" t="str">
            <v>*</v>
          </cell>
          <cell r="I883">
            <v>2.7999999999999997E-2</v>
          </cell>
          <cell r="J883" t="str">
            <v>*</v>
          </cell>
          <cell r="K883" t="str">
            <v>*</v>
          </cell>
          <cell r="L883" t="str">
            <v>*</v>
          </cell>
          <cell r="M883" t="str">
            <v>*</v>
          </cell>
          <cell r="N883">
            <v>0.1285</v>
          </cell>
          <cell r="O883" t="str">
            <v>Jefferson</v>
          </cell>
          <cell r="P883" t="str">
            <v>suburban</v>
          </cell>
          <cell r="Q883" t="str">
            <v>St. Louis</v>
          </cell>
          <cell r="R883">
            <v>2916230</v>
          </cell>
        </row>
        <row r="884">
          <cell r="A884" t="str">
            <v>PLATTIN PRIMARY</v>
          </cell>
          <cell r="B884" t="str">
            <v>050007</v>
          </cell>
          <cell r="C884" t="str">
            <v>JEFFERSON CO. R-VII</v>
          </cell>
          <cell r="D884">
            <v>228</v>
          </cell>
          <cell r="E884">
            <v>225.08</v>
          </cell>
          <cell r="F884">
            <v>0.25800000000000001</v>
          </cell>
          <cell r="G884">
            <v>0.96499999999999997</v>
          </cell>
          <cell r="H884" t="str">
            <v>*</v>
          </cell>
          <cell r="I884" t="str">
            <v>*</v>
          </cell>
          <cell r="J884" t="str">
            <v>*</v>
          </cell>
          <cell r="K884" t="str">
            <v>*</v>
          </cell>
          <cell r="L884" t="str">
            <v>*</v>
          </cell>
          <cell r="M884" t="str">
            <v>*</v>
          </cell>
          <cell r="N884">
            <v>0.10529999999999999</v>
          </cell>
          <cell r="O884" t="str">
            <v>Jefferson</v>
          </cell>
          <cell r="P884" t="str">
            <v>suburban</v>
          </cell>
          <cell r="Q884" t="str">
            <v>St. Louis</v>
          </cell>
          <cell r="R884">
            <v>2916230</v>
          </cell>
        </row>
        <row r="885">
          <cell r="A885" t="str">
            <v>TELEGRAPH INTERMEDIATE</v>
          </cell>
          <cell r="B885" t="str">
            <v>050007</v>
          </cell>
          <cell r="C885" t="str">
            <v>JEFFERSON CO. R-VII</v>
          </cell>
          <cell r="D885">
            <v>234</v>
          </cell>
          <cell r="E885">
            <v>233.08</v>
          </cell>
          <cell r="F885">
            <v>0.215</v>
          </cell>
          <cell r="G885">
            <v>0.94</v>
          </cell>
          <cell r="H885" t="str">
            <v>*</v>
          </cell>
          <cell r="I885" t="str">
            <v>*</v>
          </cell>
          <cell r="J885" t="str">
            <v>*</v>
          </cell>
          <cell r="K885">
            <v>3.4000000000000002E-2</v>
          </cell>
          <cell r="L885" t="str">
            <v>*</v>
          </cell>
          <cell r="M885" t="str">
            <v>*</v>
          </cell>
          <cell r="N885">
            <v>0.1197</v>
          </cell>
          <cell r="O885" t="str">
            <v>Jefferson</v>
          </cell>
          <cell r="P885" t="str">
            <v>suburban</v>
          </cell>
          <cell r="Q885" t="str">
            <v>St. Louis</v>
          </cell>
          <cell r="R885">
            <v>2916230</v>
          </cell>
        </row>
        <row r="886">
          <cell r="A886" t="str">
            <v>JEFFERSON R-VII PRESCHOOL</v>
          </cell>
          <cell r="B886" t="str">
            <v>050007</v>
          </cell>
          <cell r="C886" t="str">
            <v>JEFFERSON CO. R-VII</v>
          </cell>
          <cell r="D886" t="str">
            <v>*</v>
          </cell>
          <cell r="E886" t="str">
            <v>*</v>
          </cell>
          <cell r="F886" t="str">
            <v>*</v>
          </cell>
          <cell r="G886" t="str">
            <v>*</v>
          </cell>
          <cell r="H886" t="str">
            <v>*</v>
          </cell>
          <cell r="I886" t="str">
            <v>*</v>
          </cell>
          <cell r="J886" t="str">
            <v>*</v>
          </cell>
          <cell r="K886" t="str">
            <v>*</v>
          </cell>
          <cell r="L886" t="str">
            <v>*</v>
          </cell>
          <cell r="M886" t="str">
            <v>*</v>
          </cell>
          <cell r="N886" t="str">
            <v>*</v>
          </cell>
          <cell r="O886" t="str">
            <v>Jefferson</v>
          </cell>
          <cell r="P886" t="str">
            <v>suburban</v>
          </cell>
          <cell r="Q886" t="str">
            <v>St. Louis</v>
          </cell>
          <cell r="R886">
            <v>2916230</v>
          </cell>
        </row>
        <row r="887">
          <cell r="A887" t="str">
            <v>JENNINGS HIGH</v>
          </cell>
          <cell r="B887" t="str">
            <v>096104</v>
          </cell>
          <cell r="C887" t="str">
            <v>JENNINGS</v>
          </cell>
          <cell r="D887">
            <v>707</v>
          </cell>
          <cell r="E887">
            <v>681.98</v>
          </cell>
          <cell r="F887">
            <v>0.99900000000000011</v>
          </cell>
          <cell r="G887">
            <v>6.9999999999999993E-3</v>
          </cell>
          <cell r="H887">
            <v>0.97199999999999998</v>
          </cell>
          <cell r="I887">
            <v>1.3999999999999999E-2</v>
          </cell>
          <cell r="J887" t="str">
            <v>*</v>
          </cell>
          <cell r="K887">
            <v>6.9999999999999993E-3</v>
          </cell>
          <cell r="L887" t="str">
            <v>*</v>
          </cell>
          <cell r="M887" t="str">
            <v>*</v>
          </cell>
          <cell r="N887">
            <v>0.19519999999999998</v>
          </cell>
          <cell r="O887" t="str">
            <v>St. Louis</v>
          </cell>
          <cell r="P887" t="str">
            <v>suburban</v>
          </cell>
          <cell r="Q887" t="str">
            <v>St. Louis</v>
          </cell>
          <cell r="R887">
            <v>2916290</v>
          </cell>
        </row>
        <row r="888">
          <cell r="A888" t="str">
            <v>ROSE JOHNSON JENNINGS JR. HIGH</v>
          </cell>
          <cell r="B888" t="str">
            <v>096104</v>
          </cell>
          <cell r="C888" t="str">
            <v>JENNINGS</v>
          </cell>
          <cell r="D888">
            <v>401</v>
          </cell>
          <cell r="E888">
            <v>394</v>
          </cell>
          <cell r="F888">
            <v>1</v>
          </cell>
          <cell r="G888" t="str">
            <v>*</v>
          </cell>
          <cell r="H888">
            <v>0.97499999999999998</v>
          </cell>
          <cell r="I888">
            <v>0.02</v>
          </cell>
          <cell r="J888" t="str">
            <v>*</v>
          </cell>
          <cell r="K888" t="str">
            <v>*</v>
          </cell>
          <cell r="L888" t="str">
            <v>*</v>
          </cell>
          <cell r="M888" t="str">
            <v>*</v>
          </cell>
          <cell r="N888">
            <v>0.1671</v>
          </cell>
          <cell r="O888" t="str">
            <v>St. Louis</v>
          </cell>
          <cell r="P888" t="str">
            <v>suburban</v>
          </cell>
          <cell r="Q888" t="str">
            <v>St. Louis</v>
          </cell>
          <cell r="R888">
            <v>2916290</v>
          </cell>
        </row>
        <row r="889">
          <cell r="A889" t="str">
            <v>FAIRVIEW PRIMARY</v>
          </cell>
          <cell r="B889" t="str">
            <v>096104</v>
          </cell>
          <cell r="C889" t="str">
            <v>JENNINGS</v>
          </cell>
          <cell r="D889">
            <v>167</v>
          </cell>
          <cell r="E889">
            <v>180</v>
          </cell>
          <cell r="F889">
            <v>0.99400000000000011</v>
          </cell>
          <cell r="G889" t="str">
            <v>*</v>
          </cell>
          <cell r="H889">
            <v>0.94599999999999995</v>
          </cell>
          <cell r="I889" t="str">
            <v>*</v>
          </cell>
          <cell r="J889" t="str">
            <v>*</v>
          </cell>
          <cell r="K889">
            <v>0.03</v>
          </cell>
          <cell r="L889" t="str">
            <v>*</v>
          </cell>
          <cell r="M889" t="str">
            <v>*</v>
          </cell>
          <cell r="N889">
            <v>0.1497</v>
          </cell>
          <cell r="O889" t="str">
            <v>St. Louis</v>
          </cell>
          <cell r="P889" t="str">
            <v>suburban</v>
          </cell>
          <cell r="Q889" t="str">
            <v>St. Louis</v>
          </cell>
          <cell r="R889">
            <v>2916290</v>
          </cell>
        </row>
        <row r="890">
          <cell r="A890" t="str">
            <v>FAIRVIEW INTERMEDIATE</v>
          </cell>
          <cell r="B890" t="str">
            <v>096104</v>
          </cell>
          <cell r="C890" t="str">
            <v>JENNINGS</v>
          </cell>
          <cell r="D890">
            <v>130</v>
          </cell>
          <cell r="E890">
            <v>135</v>
          </cell>
          <cell r="F890">
            <v>1</v>
          </cell>
          <cell r="G890" t="str">
            <v>*</v>
          </cell>
          <cell r="H890">
            <v>0.93799999999999994</v>
          </cell>
          <cell r="I890">
            <v>4.5999999999999999E-2</v>
          </cell>
          <cell r="J890" t="str">
            <v>*</v>
          </cell>
          <cell r="K890" t="str">
            <v>*</v>
          </cell>
          <cell r="L890" t="str">
            <v>*</v>
          </cell>
          <cell r="M890" t="str">
            <v>*</v>
          </cell>
          <cell r="N890">
            <v>0.22309999999999999</v>
          </cell>
          <cell r="O890" t="str">
            <v>St. Louis</v>
          </cell>
          <cell r="P890" t="str">
            <v>suburban</v>
          </cell>
          <cell r="Q890" t="str">
            <v>St. Louis</v>
          </cell>
          <cell r="R890">
            <v>2916290</v>
          </cell>
        </row>
        <row r="891">
          <cell r="A891" t="str">
            <v>NORTHVIEW ELEM.</v>
          </cell>
          <cell r="B891" t="str">
            <v>096104</v>
          </cell>
          <cell r="C891" t="str">
            <v>JENNINGS</v>
          </cell>
          <cell r="D891">
            <v>530</v>
          </cell>
          <cell r="E891">
            <v>529</v>
          </cell>
          <cell r="F891">
            <v>1</v>
          </cell>
          <cell r="G891" t="str">
            <v>*</v>
          </cell>
          <cell r="H891">
            <v>0.99400000000000011</v>
          </cell>
          <cell r="I891" t="str">
            <v>*</v>
          </cell>
          <cell r="J891" t="str">
            <v>*</v>
          </cell>
          <cell r="K891" t="str">
            <v>*</v>
          </cell>
          <cell r="L891" t="str">
            <v>*</v>
          </cell>
          <cell r="M891" t="str">
            <v>*</v>
          </cell>
          <cell r="N891">
            <v>9.4299999999999995E-2</v>
          </cell>
          <cell r="O891" t="str">
            <v>St. Louis</v>
          </cell>
          <cell r="P891" t="str">
            <v>suburban</v>
          </cell>
          <cell r="Q891" t="str">
            <v>St. Louis</v>
          </cell>
          <cell r="R891">
            <v>2916290</v>
          </cell>
        </row>
        <row r="892">
          <cell r="A892" t="str">
            <v>WOODLAND ELEM.</v>
          </cell>
          <cell r="B892" t="str">
            <v>096104</v>
          </cell>
          <cell r="C892" t="str">
            <v>JENNINGS</v>
          </cell>
          <cell r="D892">
            <v>224</v>
          </cell>
          <cell r="E892">
            <v>221</v>
          </cell>
          <cell r="F892">
            <v>1</v>
          </cell>
          <cell r="G892" t="str">
            <v>*</v>
          </cell>
          <cell r="H892">
            <v>0.98699999999999999</v>
          </cell>
          <cell r="I892" t="str">
            <v>*</v>
          </cell>
          <cell r="J892" t="str">
            <v>*</v>
          </cell>
          <cell r="K892" t="str">
            <v>*</v>
          </cell>
          <cell r="L892" t="str">
            <v>*</v>
          </cell>
          <cell r="M892" t="str">
            <v>*</v>
          </cell>
          <cell r="N892">
            <v>0.125</v>
          </cell>
          <cell r="O892" t="str">
            <v>St. Louis</v>
          </cell>
          <cell r="P892" t="str">
            <v>suburban</v>
          </cell>
          <cell r="Q892" t="str">
            <v>St. Louis</v>
          </cell>
          <cell r="R892">
            <v>2916290</v>
          </cell>
        </row>
        <row r="893">
          <cell r="A893" t="str">
            <v>KENNETH C. HANRAHAN ELEM.</v>
          </cell>
          <cell r="B893" t="str">
            <v>096104</v>
          </cell>
          <cell r="C893" t="str">
            <v>JENNINGS</v>
          </cell>
          <cell r="D893">
            <v>188</v>
          </cell>
          <cell r="E893">
            <v>186</v>
          </cell>
          <cell r="F893">
            <v>1</v>
          </cell>
          <cell r="G893" t="str">
            <v>*</v>
          </cell>
          <cell r="H893">
            <v>0.97299999999999998</v>
          </cell>
          <cell r="I893" t="str">
            <v>*</v>
          </cell>
          <cell r="J893" t="str">
            <v>*</v>
          </cell>
          <cell r="K893" t="str">
            <v>*</v>
          </cell>
          <cell r="L893" t="str">
            <v>*</v>
          </cell>
          <cell r="M893" t="str">
            <v>*</v>
          </cell>
          <cell r="N893">
            <v>0.25</v>
          </cell>
          <cell r="O893" t="str">
            <v>St. Louis</v>
          </cell>
          <cell r="P893" t="str">
            <v>suburban</v>
          </cell>
          <cell r="Q893" t="str">
            <v>St. Louis</v>
          </cell>
          <cell r="R893">
            <v>2916290</v>
          </cell>
        </row>
        <row r="894">
          <cell r="A894" t="str">
            <v>CREST RIDGE HIGH</v>
          </cell>
          <cell r="B894" t="str">
            <v>051154</v>
          </cell>
          <cell r="C894" t="str">
            <v>JOHNSON CO. R-VII</v>
          </cell>
          <cell r="D894">
            <v>300</v>
          </cell>
          <cell r="E894">
            <v>298.22000000000003</v>
          </cell>
          <cell r="F894">
            <v>0.34600000000000003</v>
          </cell>
          <cell r="G894">
            <v>0.94</v>
          </cell>
          <cell r="H894" t="str">
            <v>*</v>
          </cell>
          <cell r="I894">
            <v>0.03</v>
          </cell>
          <cell r="J894" t="str">
            <v>*</v>
          </cell>
          <cell r="K894">
            <v>1.7000000000000001E-2</v>
          </cell>
          <cell r="L894" t="str">
            <v>*</v>
          </cell>
          <cell r="M894" t="str">
            <v>*</v>
          </cell>
          <cell r="N894">
            <v>9.3299999999999994E-2</v>
          </cell>
          <cell r="O894" t="str">
            <v>Johnson</v>
          </cell>
          <cell r="P894" t="str">
            <v>rural</v>
          </cell>
          <cell r="Q894" t="str">
            <v>Western Plains</v>
          </cell>
          <cell r="R894">
            <v>2908320</v>
          </cell>
        </row>
        <row r="895">
          <cell r="A895" t="str">
            <v>CREST RIDGE ELEM.</v>
          </cell>
          <cell r="B895" t="str">
            <v>051154</v>
          </cell>
          <cell r="C895" t="str">
            <v>JOHNSON CO. R-VII</v>
          </cell>
          <cell r="D895">
            <v>233</v>
          </cell>
          <cell r="E895">
            <v>235.34</v>
          </cell>
          <cell r="F895">
            <v>0.39100000000000001</v>
          </cell>
          <cell r="G895">
            <v>0.92700000000000005</v>
          </cell>
          <cell r="H895" t="str">
            <v>*</v>
          </cell>
          <cell r="I895">
            <v>0.03</v>
          </cell>
          <cell r="J895" t="str">
            <v>*</v>
          </cell>
          <cell r="K895">
            <v>0.03</v>
          </cell>
          <cell r="L895" t="str">
            <v>*</v>
          </cell>
          <cell r="M895" t="str">
            <v>*</v>
          </cell>
          <cell r="N895">
            <v>0.1202</v>
          </cell>
          <cell r="O895" t="str">
            <v>Johnson</v>
          </cell>
          <cell r="P895" t="str">
            <v>rural</v>
          </cell>
          <cell r="Q895" t="str">
            <v>Western Plains</v>
          </cell>
          <cell r="R895">
            <v>2908320</v>
          </cell>
        </row>
        <row r="896">
          <cell r="A896" t="str">
            <v>JOPLIN HIGH</v>
          </cell>
          <cell r="B896" t="str">
            <v>049148</v>
          </cell>
          <cell r="C896" t="str">
            <v>JOPLIN SCHOOLS</v>
          </cell>
          <cell r="D896">
            <v>2294</v>
          </cell>
          <cell r="E896">
            <v>2132.11</v>
          </cell>
          <cell r="F896">
            <v>0.43700000000000006</v>
          </cell>
          <cell r="G896">
            <v>0.73099999999999998</v>
          </cell>
          <cell r="H896">
            <v>4.7E-2</v>
          </cell>
          <cell r="I896">
            <v>0.1</v>
          </cell>
          <cell r="J896">
            <v>1.4385353095030515E-2</v>
          </cell>
          <cell r="K896">
            <v>7.4999999999999997E-2</v>
          </cell>
          <cell r="L896">
            <v>3.2614646904969513E-2</v>
          </cell>
          <cell r="M896">
            <v>3.1E-2</v>
          </cell>
          <cell r="N896">
            <v>0.16829999999999998</v>
          </cell>
          <cell r="O896" t="str">
            <v>Jasper</v>
          </cell>
          <cell r="P896" t="str">
            <v>urban</v>
          </cell>
          <cell r="Q896" t="str">
            <v>Southwest</v>
          </cell>
          <cell r="R896">
            <v>2916350</v>
          </cell>
        </row>
        <row r="897">
          <cell r="A897" t="str">
            <v>FRANKLIN TECHNOLOGY CTR.</v>
          </cell>
          <cell r="B897" t="str">
            <v>049148</v>
          </cell>
          <cell r="C897" t="str">
            <v>JOPLIN SCHOOLS</v>
          </cell>
          <cell r="D897" t="str">
            <v>*</v>
          </cell>
          <cell r="E897" t="str">
            <v>*</v>
          </cell>
          <cell r="F897" t="str">
            <v>*</v>
          </cell>
          <cell r="G897" t="str">
            <v>*</v>
          </cell>
          <cell r="H897" t="str">
            <v>*</v>
          </cell>
          <cell r="I897" t="str">
            <v>*</v>
          </cell>
          <cell r="J897" t="str">
            <v>*</v>
          </cell>
          <cell r="K897" t="str">
            <v>*</v>
          </cell>
          <cell r="L897" t="str">
            <v>*</v>
          </cell>
          <cell r="M897" t="str">
            <v>*</v>
          </cell>
          <cell r="N897" t="str">
            <v>*</v>
          </cell>
          <cell r="O897" t="str">
            <v>Jasper</v>
          </cell>
          <cell r="P897" t="str">
            <v>urban</v>
          </cell>
          <cell r="Q897" t="str">
            <v>Southwest</v>
          </cell>
          <cell r="R897">
            <v>2916350</v>
          </cell>
        </row>
        <row r="898">
          <cell r="A898" t="str">
            <v>NORTH MIDDLE</v>
          </cell>
          <cell r="B898" t="str">
            <v>049148</v>
          </cell>
          <cell r="C898" t="str">
            <v>JOPLIN SCHOOLS</v>
          </cell>
          <cell r="D898">
            <v>538</v>
          </cell>
          <cell r="E898">
            <v>535.04</v>
          </cell>
          <cell r="F898">
            <v>0.621</v>
          </cell>
          <cell r="G898">
            <v>0.76800000000000002</v>
          </cell>
          <cell r="H898">
            <v>3.3000000000000002E-2</v>
          </cell>
          <cell r="I898">
            <v>7.5999999999999998E-2</v>
          </cell>
          <cell r="J898" t="str">
            <v>*</v>
          </cell>
          <cell r="K898">
            <v>7.5999999999999998E-2</v>
          </cell>
          <cell r="L898" t="str">
            <v>*</v>
          </cell>
          <cell r="M898">
            <v>1.1200000000000002E-2</v>
          </cell>
          <cell r="N898">
            <v>0.2175</v>
          </cell>
          <cell r="O898" t="str">
            <v>Jasper</v>
          </cell>
          <cell r="P898" t="str">
            <v>urban</v>
          </cell>
          <cell r="Q898" t="str">
            <v>Southwest</v>
          </cell>
          <cell r="R898">
            <v>2916350</v>
          </cell>
        </row>
        <row r="899">
          <cell r="A899" t="str">
            <v>SOUTH MIDDLE</v>
          </cell>
          <cell r="B899" t="str">
            <v>049148</v>
          </cell>
          <cell r="C899" t="str">
            <v>JOPLIN SCHOOLS</v>
          </cell>
          <cell r="D899">
            <v>603</v>
          </cell>
          <cell r="E899">
            <v>586.79999999999995</v>
          </cell>
          <cell r="F899">
            <v>0.42700000000000005</v>
          </cell>
          <cell r="G899">
            <v>0.7609999999999999</v>
          </cell>
          <cell r="H899">
            <v>0.03</v>
          </cell>
          <cell r="I899">
            <v>7.8E-2</v>
          </cell>
          <cell r="J899" t="str">
            <v>*</v>
          </cell>
          <cell r="K899">
            <v>9.3000000000000013E-2</v>
          </cell>
          <cell r="L899" t="str">
            <v>*</v>
          </cell>
          <cell r="M899">
            <v>1.3300000000000001E-2</v>
          </cell>
          <cell r="N899">
            <v>0.18909999999999999</v>
          </cell>
          <cell r="O899" t="str">
            <v>Jasper</v>
          </cell>
          <cell r="P899" t="str">
            <v>urban</v>
          </cell>
          <cell r="Q899" t="str">
            <v>Southwest</v>
          </cell>
          <cell r="R899">
            <v>2916350</v>
          </cell>
        </row>
        <row r="900">
          <cell r="A900" t="str">
            <v>EAST MIDDLE</v>
          </cell>
          <cell r="B900" t="str">
            <v>049148</v>
          </cell>
          <cell r="C900" t="str">
            <v>JOPLIN SCHOOLS</v>
          </cell>
          <cell r="D900">
            <v>622</v>
          </cell>
          <cell r="E900">
            <v>615.5</v>
          </cell>
          <cell r="F900">
            <v>0.6</v>
          </cell>
          <cell r="G900">
            <v>0.65300000000000002</v>
          </cell>
          <cell r="H900">
            <v>5.0999999999999997E-2</v>
          </cell>
          <cell r="I900">
            <v>0.121</v>
          </cell>
          <cell r="J900" t="str">
            <v>*</v>
          </cell>
          <cell r="K900">
            <v>0.10300000000000001</v>
          </cell>
          <cell r="L900" t="str">
            <v>*</v>
          </cell>
          <cell r="M900">
            <v>0.09</v>
          </cell>
          <cell r="N900">
            <v>0.18489999999999998</v>
          </cell>
          <cell r="O900" t="str">
            <v>Jasper</v>
          </cell>
          <cell r="P900" t="str">
            <v>urban</v>
          </cell>
          <cell r="Q900" t="str">
            <v>Southwest</v>
          </cell>
          <cell r="R900">
            <v>2916350</v>
          </cell>
        </row>
        <row r="901">
          <cell r="A901" t="str">
            <v>CECIL FLOYD ELEM.</v>
          </cell>
          <cell r="B901" t="str">
            <v>049148</v>
          </cell>
          <cell r="C901" t="str">
            <v>JOPLIN SCHOOLS</v>
          </cell>
          <cell r="D901">
            <v>500</v>
          </cell>
          <cell r="E901">
            <v>512</v>
          </cell>
          <cell r="F901">
            <v>0.625</v>
          </cell>
          <cell r="G901">
            <v>0.72799999999999998</v>
          </cell>
          <cell r="H901">
            <v>3.4000000000000002E-2</v>
          </cell>
          <cell r="I901">
            <v>9.8000000000000004E-2</v>
          </cell>
          <cell r="J901">
            <v>0.02</v>
          </cell>
          <cell r="K901">
            <v>0.10800000000000001</v>
          </cell>
          <cell r="L901">
            <v>1.2000000000000011E-2</v>
          </cell>
          <cell r="M901" t="str">
            <v>*</v>
          </cell>
          <cell r="N901">
            <v>0.20199999999999999</v>
          </cell>
          <cell r="O901" t="str">
            <v>Jasper</v>
          </cell>
          <cell r="P901" t="str">
            <v>urban</v>
          </cell>
          <cell r="Q901" t="str">
            <v>Southwest</v>
          </cell>
          <cell r="R901">
            <v>2916350</v>
          </cell>
        </row>
        <row r="902">
          <cell r="A902" t="str">
            <v>COLUMBIA ELEM.</v>
          </cell>
          <cell r="B902" t="str">
            <v>049148</v>
          </cell>
          <cell r="C902" t="str">
            <v>JOPLIN SCHOOLS</v>
          </cell>
          <cell r="D902">
            <v>155</v>
          </cell>
          <cell r="E902">
            <v>156</v>
          </cell>
          <cell r="F902">
            <v>0.6409999999999999</v>
          </cell>
          <cell r="G902">
            <v>0.81299999999999994</v>
          </cell>
          <cell r="H902" t="str">
            <v>*</v>
          </cell>
          <cell r="I902">
            <v>3.2000000000000001E-2</v>
          </cell>
          <cell r="J902" t="str">
            <v>*</v>
          </cell>
          <cell r="K902">
            <v>0.129</v>
          </cell>
          <cell r="L902" t="str">
            <v>*</v>
          </cell>
          <cell r="M902" t="str">
            <v>*</v>
          </cell>
          <cell r="N902" t="str">
            <v>*</v>
          </cell>
          <cell r="O902" t="str">
            <v>Jasper</v>
          </cell>
          <cell r="P902" t="str">
            <v>urban</v>
          </cell>
          <cell r="Q902" t="str">
            <v>Southwest</v>
          </cell>
          <cell r="R902">
            <v>2916350</v>
          </cell>
        </row>
        <row r="903">
          <cell r="A903" t="str">
            <v>SOARING HEIGHTS ELEM.</v>
          </cell>
          <cell r="B903" t="str">
            <v>049148</v>
          </cell>
          <cell r="C903" t="str">
            <v>JOPLIN SCHOOLS</v>
          </cell>
          <cell r="D903">
            <v>447</v>
          </cell>
          <cell r="E903">
            <v>438</v>
          </cell>
          <cell r="F903">
            <v>0.59799999999999998</v>
          </cell>
          <cell r="G903">
            <v>0.75599999999999989</v>
          </cell>
          <cell r="H903">
            <v>0.02</v>
          </cell>
          <cell r="I903">
            <v>8.900000000000001E-2</v>
          </cell>
          <cell r="J903" t="str">
            <v>*</v>
          </cell>
          <cell r="K903">
            <v>8.1000000000000003E-2</v>
          </cell>
          <cell r="L903" t="str">
            <v>*</v>
          </cell>
          <cell r="M903">
            <v>3.3599999999999998E-2</v>
          </cell>
          <cell r="N903">
            <v>0.13869999999999999</v>
          </cell>
          <cell r="O903" t="str">
            <v>Jasper</v>
          </cell>
          <cell r="P903" t="str">
            <v>urban</v>
          </cell>
          <cell r="Q903" t="str">
            <v>Southwest</v>
          </cell>
          <cell r="R903">
            <v>2916350</v>
          </cell>
        </row>
        <row r="904">
          <cell r="A904" t="str">
            <v>EASTMORLAND ELEM.</v>
          </cell>
          <cell r="B904" t="str">
            <v>049148</v>
          </cell>
          <cell r="C904" t="str">
            <v>JOPLIN SCHOOLS</v>
          </cell>
          <cell r="D904">
            <v>234</v>
          </cell>
          <cell r="E904">
            <v>242.04</v>
          </cell>
          <cell r="F904">
            <v>0.63200000000000001</v>
          </cell>
          <cell r="G904">
            <v>0.69200000000000006</v>
          </cell>
          <cell r="H904">
            <v>0.03</v>
          </cell>
          <cell r="I904">
            <v>8.1000000000000003E-2</v>
          </cell>
          <cell r="J904">
            <v>2.9914529914529916E-2</v>
          </cell>
          <cell r="K904">
            <v>8.5000000000000006E-2</v>
          </cell>
          <cell r="L904">
            <v>8.2085470085470069E-2</v>
          </cell>
          <cell r="M904" t="str">
            <v>*</v>
          </cell>
          <cell r="N904">
            <v>0.26500000000000001</v>
          </cell>
          <cell r="O904" t="str">
            <v>Jasper</v>
          </cell>
          <cell r="P904" t="str">
            <v>urban</v>
          </cell>
          <cell r="Q904" t="str">
            <v>Southwest</v>
          </cell>
          <cell r="R904">
            <v>2916350</v>
          </cell>
        </row>
        <row r="905">
          <cell r="A905" t="str">
            <v>IRVING ELEMENTARY</v>
          </cell>
          <cell r="B905" t="str">
            <v>049148</v>
          </cell>
          <cell r="C905" t="str">
            <v>JOPLIN SCHOOLS</v>
          </cell>
          <cell r="D905">
            <v>499</v>
          </cell>
          <cell r="E905">
            <v>509</v>
          </cell>
          <cell r="F905">
            <v>0.65799999999999992</v>
          </cell>
          <cell r="G905">
            <v>0.55700000000000005</v>
          </cell>
          <cell r="H905">
            <v>2.6000000000000002E-2</v>
          </cell>
          <cell r="I905">
            <v>0.2</v>
          </cell>
          <cell r="J905">
            <v>1.6032064128256512E-2</v>
          </cell>
          <cell r="K905">
            <v>0.124</v>
          </cell>
          <cell r="L905">
            <v>7.6967935871743332E-2</v>
          </cell>
          <cell r="M905">
            <v>0.22039999999999998</v>
          </cell>
          <cell r="N905">
            <v>0.1082</v>
          </cell>
          <cell r="O905" t="str">
            <v>Jasper</v>
          </cell>
          <cell r="P905" t="str">
            <v>urban</v>
          </cell>
          <cell r="Q905" t="str">
            <v>Southwest</v>
          </cell>
          <cell r="R905">
            <v>2916350</v>
          </cell>
        </row>
        <row r="906">
          <cell r="A906" t="str">
            <v>JEFFERSON ELEM.</v>
          </cell>
          <cell r="B906" t="str">
            <v>049148</v>
          </cell>
          <cell r="C906" t="str">
            <v>JOPLIN SCHOOLS</v>
          </cell>
          <cell r="D906">
            <v>195</v>
          </cell>
          <cell r="E906">
            <v>193</v>
          </cell>
          <cell r="F906">
            <v>0.77700000000000002</v>
          </cell>
          <cell r="G906">
            <v>0.79500000000000004</v>
          </cell>
          <cell r="H906">
            <v>3.6000000000000004E-2</v>
          </cell>
          <cell r="I906">
            <v>5.0999999999999997E-2</v>
          </cell>
          <cell r="J906" t="str">
            <v>*</v>
          </cell>
          <cell r="K906">
            <v>8.199999999999999E-2</v>
          </cell>
          <cell r="L906" t="str">
            <v>*</v>
          </cell>
          <cell r="M906" t="str">
            <v>*</v>
          </cell>
          <cell r="N906">
            <v>0.15380000000000002</v>
          </cell>
          <cell r="O906" t="str">
            <v>Jasper</v>
          </cell>
          <cell r="P906" t="str">
            <v>urban</v>
          </cell>
          <cell r="Q906" t="str">
            <v>Southwest</v>
          </cell>
          <cell r="R906">
            <v>2916350</v>
          </cell>
        </row>
        <row r="907">
          <cell r="A907" t="str">
            <v>KELSEY NORMAN ELEM.</v>
          </cell>
          <cell r="B907" t="str">
            <v>049148</v>
          </cell>
          <cell r="C907" t="str">
            <v>JOPLIN SCHOOLS</v>
          </cell>
          <cell r="D907">
            <v>286</v>
          </cell>
          <cell r="E907">
            <v>288</v>
          </cell>
          <cell r="F907">
            <v>0.43799999999999994</v>
          </cell>
          <cell r="G907">
            <v>0.69200000000000006</v>
          </cell>
          <cell r="H907">
            <v>4.9000000000000002E-2</v>
          </cell>
          <cell r="I907">
            <v>7.2999999999999995E-2</v>
          </cell>
          <cell r="J907" t="str">
            <v>*</v>
          </cell>
          <cell r="K907">
            <v>0.14300000000000002</v>
          </cell>
          <cell r="L907" t="str">
            <v>*</v>
          </cell>
          <cell r="M907" t="str">
            <v>*</v>
          </cell>
          <cell r="N907">
            <v>9.0899999999999995E-2</v>
          </cell>
          <cell r="O907" t="str">
            <v>Jasper</v>
          </cell>
          <cell r="P907" t="str">
            <v>urban</v>
          </cell>
          <cell r="Q907" t="str">
            <v>Southwest</v>
          </cell>
          <cell r="R907">
            <v>2916350</v>
          </cell>
        </row>
        <row r="908">
          <cell r="A908" t="str">
            <v>MCKINLEY ELEM.</v>
          </cell>
          <cell r="B908" t="str">
            <v>049148</v>
          </cell>
          <cell r="C908" t="str">
            <v>JOPLIN SCHOOLS</v>
          </cell>
          <cell r="D908">
            <v>297</v>
          </cell>
          <cell r="E908">
            <v>286.08</v>
          </cell>
          <cell r="F908">
            <v>0.8</v>
          </cell>
          <cell r="G908">
            <v>0.64</v>
          </cell>
          <cell r="H908">
            <v>0.10400000000000001</v>
          </cell>
          <cell r="I908">
            <v>9.4E-2</v>
          </cell>
          <cell r="J908">
            <v>2.6936026936026935E-2</v>
          </cell>
          <cell r="K908">
            <v>0.121</v>
          </cell>
          <cell r="L908">
            <v>1.4063973063973112E-2</v>
          </cell>
          <cell r="M908" t="str">
            <v>*</v>
          </cell>
          <cell r="N908">
            <v>0.1414</v>
          </cell>
          <cell r="O908" t="str">
            <v>Jasper</v>
          </cell>
          <cell r="P908" t="str">
            <v>urban</v>
          </cell>
          <cell r="Q908" t="str">
            <v>Southwest</v>
          </cell>
          <cell r="R908">
            <v>2916350</v>
          </cell>
        </row>
        <row r="909">
          <cell r="A909" t="str">
            <v>ROYAL HEIGHTS ELEM.</v>
          </cell>
          <cell r="B909" t="str">
            <v>049148</v>
          </cell>
          <cell r="C909" t="str">
            <v>JOPLIN SCHOOLS</v>
          </cell>
          <cell r="D909">
            <v>247</v>
          </cell>
          <cell r="E909">
            <v>241.2</v>
          </cell>
          <cell r="F909">
            <v>0.59699999999999998</v>
          </cell>
          <cell r="G909">
            <v>0.69599999999999995</v>
          </cell>
          <cell r="H909">
            <v>0.02</v>
          </cell>
          <cell r="I909">
            <v>0.13400000000000001</v>
          </cell>
          <cell r="J909" t="str">
            <v>*</v>
          </cell>
          <cell r="K909">
            <v>0.109</v>
          </cell>
          <cell r="L909" t="str">
            <v>*</v>
          </cell>
          <cell r="M909">
            <v>4.0500000000000001E-2</v>
          </cell>
          <cell r="N909">
            <v>0.1255</v>
          </cell>
          <cell r="O909" t="str">
            <v>Jasper</v>
          </cell>
          <cell r="P909" t="str">
            <v>urban</v>
          </cell>
          <cell r="Q909" t="str">
            <v>Southwest</v>
          </cell>
          <cell r="R909">
            <v>2916350</v>
          </cell>
        </row>
        <row r="910">
          <cell r="A910" t="str">
            <v>STAPLETON ELEM.</v>
          </cell>
          <cell r="B910" t="str">
            <v>049148</v>
          </cell>
          <cell r="C910" t="str">
            <v>JOPLIN SCHOOLS</v>
          </cell>
          <cell r="D910">
            <v>411</v>
          </cell>
          <cell r="E910">
            <v>422</v>
          </cell>
          <cell r="F910">
            <v>0.49099999999999999</v>
          </cell>
          <cell r="G910">
            <v>0.77900000000000003</v>
          </cell>
          <cell r="H910">
            <v>3.2000000000000001E-2</v>
          </cell>
          <cell r="I910">
            <v>6.3E-2</v>
          </cell>
          <cell r="J910" t="str">
            <v>*</v>
          </cell>
          <cell r="K910">
            <v>9.6999999999999989E-2</v>
          </cell>
          <cell r="L910" t="str">
            <v>*</v>
          </cell>
          <cell r="M910" t="str">
            <v>*</v>
          </cell>
          <cell r="N910">
            <v>0.129</v>
          </cell>
          <cell r="O910" t="str">
            <v>Jasper</v>
          </cell>
          <cell r="P910" t="str">
            <v>urban</v>
          </cell>
          <cell r="Q910" t="str">
            <v>Southwest</v>
          </cell>
          <cell r="R910">
            <v>2916350</v>
          </cell>
        </row>
        <row r="911">
          <cell r="A911" t="str">
            <v>WEST CENTRAL ELEM.</v>
          </cell>
          <cell r="B911" t="str">
            <v>049148</v>
          </cell>
          <cell r="C911" t="str">
            <v>JOPLIN SCHOOLS</v>
          </cell>
          <cell r="D911">
            <v>192</v>
          </cell>
          <cell r="E911">
            <v>195</v>
          </cell>
          <cell r="F911">
            <v>0.77900000000000003</v>
          </cell>
          <cell r="G911">
            <v>0.7340000000000001</v>
          </cell>
          <cell r="H911" t="str">
            <v>*</v>
          </cell>
          <cell r="I911">
            <v>9.9000000000000005E-2</v>
          </cell>
          <cell r="J911" t="str">
            <v>*</v>
          </cell>
          <cell r="K911">
            <v>0.10400000000000001</v>
          </cell>
          <cell r="L911" t="str">
            <v>*</v>
          </cell>
          <cell r="M911" t="str">
            <v>*</v>
          </cell>
          <cell r="N911">
            <v>0.19789999999999999</v>
          </cell>
          <cell r="O911" t="str">
            <v>Jasper</v>
          </cell>
          <cell r="P911" t="str">
            <v>urban</v>
          </cell>
          <cell r="Q911" t="str">
            <v>Southwest</v>
          </cell>
          <cell r="R911">
            <v>2916350</v>
          </cell>
        </row>
        <row r="912">
          <cell r="A912" t="str">
            <v>JOPLIN EARLY CHILDHOOD CTR.</v>
          </cell>
          <cell r="B912" t="str">
            <v>049148</v>
          </cell>
          <cell r="C912" t="str">
            <v>JOPLIN SCHOOLS</v>
          </cell>
          <cell r="D912" t="str">
            <v>*</v>
          </cell>
          <cell r="E912" t="str">
            <v>*</v>
          </cell>
          <cell r="F912" t="str">
            <v>*</v>
          </cell>
          <cell r="G912" t="str">
            <v>*</v>
          </cell>
          <cell r="H912" t="str">
            <v>*</v>
          </cell>
          <cell r="I912" t="str">
            <v>*</v>
          </cell>
          <cell r="J912" t="str">
            <v>*</v>
          </cell>
          <cell r="K912" t="str">
            <v>*</v>
          </cell>
          <cell r="L912" t="str">
            <v>*</v>
          </cell>
          <cell r="M912" t="str">
            <v>*</v>
          </cell>
          <cell r="N912" t="str">
            <v>*</v>
          </cell>
          <cell r="O912" t="str">
            <v>Jasper</v>
          </cell>
          <cell r="P912" t="str">
            <v>urban</v>
          </cell>
          <cell r="Q912" t="str">
            <v>Southwest</v>
          </cell>
          <cell r="R912">
            <v>2916350</v>
          </cell>
        </row>
        <row r="913">
          <cell r="A913" t="str">
            <v>JUNCTION HILL ELEM.</v>
          </cell>
          <cell r="B913" t="str">
            <v>046137</v>
          </cell>
          <cell r="C913" t="str">
            <v>JUNCTION HILL C-12</v>
          </cell>
          <cell r="D913">
            <v>187</v>
          </cell>
          <cell r="E913">
            <v>180</v>
          </cell>
          <cell r="F913">
            <v>0.55000000000000004</v>
          </cell>
          <cell r="G913">
            <v>0.96799999999999997</v>
          </cell>
          <cell r="H913" t="str">
            <v>*</v>
          </cell>
          <cell r="I913" t="str">
            <v>*</v>
          </cell>
          <cell r="J913" t="str">
            <v>*</v>
          </cell>
          <cell r="K913" t="str">
            <v>*</v>
          </cell>
          <cell r="L913" t="str">
            <v>*</v>
          </cell>
          <cell r="M913" t="str">
            <v>*</v>
          </cell>
          <cell r="N913">
            <v>0.25129999999999997</v>
          </cell>
          <cell r="O913" t="str">
            <v>Howell</v>
          </cell>
          <cell r="P913" t="str">
            <v>rural</v>
          </cell>
          <cell r="Q913" t="str">
            <v>Ozarks</v>
          </cell>
          <cell r="R913">
            <v>2915060</v>
          </cell>
        </row>
        <row r="914">
          <cell r="A914" t="str">
            <v>KAIROS ACADEMIES</v>
          </cell>
          <cell r="B914" t="str">
            <v>115931</v>
          </cell>
          <cell r="C914" t="str">
            <v>KAIROS ACADEMIES</v>
          </cell>
          <cell r="D914">
            <v>412</v>
          </cell>
          <cell r="E914">
            <v>382</v>
          </cell>
          <cell r="F914">
            <v>0.68299999999999994</v>
          </cell>
          <cell r="G914">
            <v>0.27399999999999997</v>
          </cell>
          <cell r="H914">
            <v>0.54400000000000004</v>
          </cell>
          <cell r="I914">
            <v>4.5999999999999999E-2</v>
          </cell>
          <cell r="J914">
            <v>1.2135922330097087E-2</v>
          </cell>
          <cell r="K914">
            <v>0.121</v>
          </cell>
          <cell r="M914" t="str">
            <v>*</v>
          </cell>
          <cell r="N914">
            <v>0.11410000000000001</v>
          </cell>
          <cell r="O914" t="str">
            <v>St. Louis City</v>
          </cell>
          <cell r="P914" t="str">
            <v>urban</v>
          </cell>
          <cell r="Q914" t="str">
            <v>St. Louis</v>
          </cell>
          <cell r="R914">
            <v>2900616</v>
          </cell>
        </row>
        <row r="915">
          <cell r="A915" t="str">
            <v>SUCCESS ACADEMY</v>
          </cell>
          <cell r="B915" t="str">
            <v>048078</v>
          </cell>
          <cell r="C915" t="str">
            <v>KANSAS CITY 33</v>
          </cell>
          <cell r="D915" t="str">
            <v>*</v>
          </cell>
          <cell r="E915" t="str">
            <v>*</v>
          </cell>
          <cell r="F915" t="str">
            <v>*</v>
          </cell>
          <cell r="G915" t="str">
            <v>*</v>
          </cell>
          <cell r="H915" t="str">
            <v>*</v>
          </cell>
          <cell r="I915" t="str">
            <v>*</v>
          </cell>
          <cell r="J915" t="str">
            <v>*</v>
          </cell>
          <cell r="K915" t="str">
            <v>*</v>
          </cell>
          <cell r="L915" t="str">
            <v>*</v>
          </cell>
          <cell r="M915" t="str">
            <v>*</v>
          </cell>
          <cell r="N915" t="str">
            <v>*</v>
          </cell>
          <cell r="O915" t="str">
            <v>Jackson</v>
          </cell>
          <cell r="P915" t="str">
            <v>suburban</v>
          </cell>
          <cell r="Q915" t="str">
            <v>Kansas City</v>
          </cell>
          <cell r="R915">
            <v>2916400</v>
          </cell>
        </row>
        <row r="916">
          <cell r="A916" t="str">
            <v>MANUAL CAREER &amp; TECH. CTR.</v>
          </cell>
          <cell r="B916" t="str">
            <v>048078</v>
          </cell>
          <cell r="C916" t="str">
            <v>KANSAS CITY 33</v>
          </cell>
          <cell r="D916" t="str">
            <v>*</v>
          </cell>
          <cell r="E916" t="str">
            <v>*</v>
          </cell>
          <cell r="F916" t="str">
            <v>*</v>
          </cell>
          <cell r="G916" t="str">
            <v>*</v>
          </cell>
          <cell r="H916" t="str">
            <v>*</v>
          </cell>
          <cell r="I916" t="str">
            <v>*</v>
          </cell>
          <cell r="J916" t="str">
            <v>*</v>
          </cell>
          <cell r="K916" t="str">
            <v>*</v>
          </cell>
          <cell r="L916" t="str">
            <v>*</v>
          </cell>
          <cell r="M916" t="str">
            <v>*</v>
          </cell>
          <cell r="N916" t="str">
            <v>*</v>
          </cell>
          <cell r="O916" t="str">
            <v>Jackson</v>
          </cell>
          <cell r="P916" t="str">
            <v>suburban</v>
          </cell>
          <cell r="Q916" t="str">
            <v>Kansas City</v>
          </cell>
          <cell r="R916">
            <v>2916400</v>
          </cell>
        </row>
        <row r="917">
          <cell r="A917" t="str">
            <v>CENTRAL HIGH SCHOOL</v>
          </cell>
          <cell r="B917" t="str">
            <v>048078</v>
          </cell>
          <cell r="C917" t="str">
            <v>KANSAS CITY 33</v>
          </cell>
          <cell r="D917">
            <v>467</v>
          </cell>
          <cell r="E917">
            <v>500.5</v>
          </cell>
          <cell r="F917">
            <v>1</v>
          </cell>
          <cell r="G917">
            <v>3.4000000000000002E-2</v>
          </cell>
          <cell r="H917">
            <v>0.85</v>
          </cell>
          <cell r="I917">
            <v>9.6000000000000002E-2</v>
          </cell>
          <cell r="J917" t="str">
            <v>*</v>
          </cell>
          <cell r="K917">
            <v>1.3000000000000001E-2</v>
          </cell>
          <cell r="L917" t="str">
            <v>*</v>
          </cell>
          <cell r="M917">
            <v>0.03</v>
          </cell>
          <cell r="N917">
            <v>0.2077</v>
          </cell>
          <cell r="O917" t="str">
            <v>Jackson</v>
          </cell>
          <cell r="P917" t="str">
            <v>suburban</v>
          </cell>
          <cell r="Q917" t="str">
            <v>Kansas City</v>
          </cell>
          <cell r="R917">
            <v>2916400</v>
          </cell>
        </row>
        <row r="918">
          <cell r="A918" t="str">
            <v>LINCOLN COLLEGE PREP.</v>
          </cell>
          <cell r="B918" t="str">
            <v>048078</v>
          </cell>
          <cell r="C918" t="str">
            <v>KANSAS CITY 33</v>
          </cell>
          <cell r="D918">
            <v>1005</v>
          </cell>
          <cell r="E918">
            <v>979</v>
          </cell>
          <cell r="F918">
            <v>1</v>
          </cell>
          <cell r="G918">
            <v>0.218</v>
          </cell>
          <cell r="H918">
            <v>0.38600000000000001</v>
          </cell>
          <cell r="I918">
            <v>0.30399999999999999</v>
          </cell>
          <cell r="J918">
            <v>5.5721393034825872E-2</v>
          </cell>
          <cell r="K918">
            <v>1.3000000000000001E-2</v>
          </cell>
          <cell r="L918">
            <v>2.3278606965174115E-2</v>
          </cell>
          <cell r="M918">
            <v>6.9999999999999993E-3</v>
          </cell>
          <cell r="N918">
            <v>1.49E-2</v>
          </cell>
          <cell r="O918" t="str">
            <v>Jackson</v>
          </cell>
          <cell r="P918" t="str">
            <v>suburban</v>
          </cell>
          <cell r="Q918" t="str">
            <v>Kansas City</v>
          </cell>
          <cell r="R918">
            <v>2916400</v>
          </cell>
        </row>
        <row r="919">
          <cell r="A919" t="str">
            <v>NORTHEAST HIGH</v>
          </cell>
          <cell r="B919" t="str">
            <v>048078</v>
          </cell>
          <cell r="C919" t="str">
            <v>KANSAS CITY 33</v>
          </cell>
          <cell r="D919">
            <v>609</v>
          </cell>
          <cell r="E919">
            <v>631</v>
          </cell>
          <cell r="F919">
            <v>1</v>
          </cell>
          <cell r="G919">
            <v>8.5000000000000006E-2</v>
          </cell>
          <cell r="H919">
            <v>0.44299999999999995</v>
          </cell>
          <cell r="I919">
            <v>0.315</v>
          </cell>
          <cell r="J919">
            <v>0.13628899835796388</v>
          </cell>
          <cell r="K919" t="str">
            <v>*</v>
          </cell>
          <cell r="L919" t="str">
            <v>*</v>
          </cell>
          <cell r="M919">
            <v>0.2742</v>
          </cell>
          <cell r="N919">
            <v>0.1741</v>
          </cell>
          <cell r="O919" t="str">
            <v>Jackson</v>
          </cell>
          <cell r="P919" t="str">
            <v>suburban</v>
          </cell>
          <cell r="Q919" t="str">
            <v>Kansas City</v>
          </cell>
          <cell r="R919">
            <v>2916400</v>
          </cell>
        </row>
        <row r="920">
          <cell r="A920" t="str">
            <v>PASEO ACAD. OF PERFORMING ARTS</v>
          </cell>
          <cell r="B920" t="str">
            <v>048078</v>
          </cell>
          <cell r="C920" t="str">
            <v>KANSAS CITY 33</v>
          </cell>
          <cell r="D920">
            <v>654</v>
          </cell>
          <cell r="E920">
            <v>625</v>
          </cell>
          <cell r="F920">
            <v>1</v>
          </cell>
          <cell r="G920">
            <v>7.4999999999999997E-2</v>
          </cell>
          <cell r="H920">
            <v>0.56899999999999995</v>
          </cell>
          <cell r="I920">
            <v>0.30599999999999999</v>
          </cell>
          <cell r="J920">
            <v>2.1406727828746176E-2</v>
          </cell>
          <cell r="K920" t="str">
            <v>*</v>
          </cell>
          <cell r="L920" t="str">
            <v>*</v>
          </cell>
          <cell r="M920">
            <v>9.6300000000000011E-2</v>
          </cell>
          <cell r="N920">
            <v>0.18809999999999999</v>
          </cell>
          <cell r="O920" t="str">
            <v>Jackson</v>
          </cell>
          <cell r="P920" t="str">
            <v>suburban</v>
          </cell>
          <cell r="Q920" t="str">
            <v>Kansas City</v>
          </cell>
          <cell r="R920">
            <v>2916400</v>
          </cell>
        </row>
        <row r="921">
          <cell r="A921" t="str">
            <v>EAST HIGH SCHOOL</v>
          </cell>
          <cell r="B921" t="str">
            <v>048078</v>
          </cell>
          <cell r="C921" t="str">
            <v>KANSAS CITY 33</v>
          </cell>
          <cell r="D921">
            <v>1065</v>
          </cell>
          <cell r="E921">
            <v>1027.5</v>
          </cell>
          <cell r="F921">
            <v>1</v>
          </cell>
          <cell r="G921">
            <v>4.9000000000000002E-2</v>
          </cell>
          <cell r="H921">
            <v>0.42100000000000004</v>
          </cell>
          <cell r="I921">
            <v>0.46600000000000003</v>
          </cell>
          <cell r="J921">
            <v>4.8826291079812206E-2</v>
          </cell>
          <cell r="K921" t="str">
            <v>*</v>
          </cell>
          <cell r="L921" t="str">
            <v>*</v>
          </cell>
          <cell r="M921">
            <v>0.4103</v>
          </cell>
          <cell r="N921">
            <v>0.1061</v>
          </cell>
          <cell r="O921" t="str">
            <v>Jackson</v>
          </cell>
          <cell r="P921" t="str">
            <v>suburban</v>
          </cell>
          <cell r="Q921" t="str">
            <v>Kansas City</v>
          </cell>
          <cell r="R921">
            <v>2916400</v>
          </cell>
        </row>
        <row r="922">
          <cell r="A922" t="str">
            <v>SOUTHEAST HIGH SCHOOL</v>
          </cell>
          <cell r="B922" t="str">
            <v>048078</v>
          </cell>
          <cell r="C922" t="str">
            <v>KANSAS CITY 33</v>
          </cell>
          <cell r="D922">
            <v>462</v>
          </cell>
          <cell r="E922">
            <v>456</v>
          </cell>
          <cell r="F922">
            <v>1</v>
          </cell>
          <cell r="G922">
            <v>3.9E-2</v>
          </cell>
          <cell r="H922">
            <v>0.86599999999999999</v>
          </cell>
          <cell r="I922">
            <v>6.3E-2</v>
          </cell>
          <cell r="J922" t="str">
            <v>*</v>
          </cell>
          <cell r="K922">
            <v>1.3000000000000001E-2</v>
          </cell>
          <cell r="L922" t="str">
            <v>*</v>
          </cell>
          <cell r="M922">
            <v>1.0800000000000001E-2</v>
          </cell>
          <cell r="N922">
            <v>0.17319999999999999</v>
          </cell>
          <cell r="O922" t="str">
            <v>Jackson</v>
          </cell>
          <cell r="P922" t="str">
            <v>suburban</v>
          </cell>
          <cell r="Q922" t="str">
            <v>Kansas City</v>
          </cell>
          <cell r="R922">
            <v>2916400</v>
          </cell>
        </row>
        <row r="923">
          <cell r="A923" t="str">
            <v>LINCOLN COLLEGE ACADEMY MIDDLE</v>
          </cell>
          <cell r="B923" t="str">
            <v>048078</v>
          </cell>
          <cell r="C923" t="str">
            <v>KANSAS CITY 33</v>
          </cell>
          <cell r="D923">
            <v>572</v>
          </cell>
          <cell r="E923">
            <v>565</v>
          </cell>
          <cell r="F923">
            <v>1</v>
          </cell>
          <cell r="G923">
            <v>0.22600000000000001</v>
          </cell>
          <cell r="H923">
            <v>0.41799999999999998</v>
          </cell>
          <cell r="I923">
            <v>0.252</v>
          </cell>
          <cell r="J923">
            <v>5.2447552447552448E-2</v>
          </cell>
          <cell r="K923">
            <v>2.7999999999999997E-2</v>
          </cell>
          <cell r="L923">
            <v>2.3552447552447481E-2</v>
          </cell>
          <cell r="M923">
            <v>1.3999999999999999E-2</v>
          </cell>
          <cell r="N923">
            <v>2.6200000000000001E-2</v>
          </cell>
          <cell r="O923" t="str">
            <v>Jackson</v>
          </cell>
          <cell r="P923" t="str">
            <v>suburban</v>
          </cell>
          <cell r="Q923" t="str">
            <v>Kansas City</v>
          </cell>
          <cell r="R923">
            <v>2916400</v>
          </cell>
        </row>
        <row r="924">
          <cell r="A924" t="str">
            <v>CENTRAL MIDDLE SCHOOL</v>
          </cell>
          <cell r="B924" t="str">
            <v>048078</v>
          </cell>
          <cell r="C924" t="str">
            <v>KANSAS CITY 33</v>
          </cell>
          <cell r="D924">
            <v>406</v>
          </cell>
          <cell r="E924">
            <v>410</v>
          </cell>
          <cell r="F924">
            <v>1</v>
          </cell>
          <cell r="G924">
            <v>6.7000000000000004E-2</v>
          </cell>
          <cell r="H924">
            <v>0.78099999999999992</v>
          </cell>
          <cell r="I924">
            <v>0.111</v>
          </cell>
          <cell r="J924" t="str">
            <v>*</v>
          </cell>
          <cell r="K924">
            <v>0.02</v>
          </cell>
          <cell r="L924" t="str">
            <v>*</v>
          </cell>
          <cell r="M924">
            <v>2.9600000000000001E-2</v>
          </cell>
          <cell r="N924">
            <v>0.18719999999999998</v>
          </cell>
          <cell r="O924" t="str">
            <v>Jackson</v>
          </cell>
          <cell r="P924" t="str">
            <v>suburban</v>
          </cell>
          <cell r="Q924" t="str">
            <v>Kansas City</v>
          </cell>
          <cell r="R924">
            <v>2916400</v>
          </cell>
        </row>
        <row r="925">
          <cell r="A925" t="str">
            <v>NORTHEAST MIDDLE SCHOOL</v>
          </cell>
          <cell r="B925" t="str">
            <v>048078</v>
          </cell>
          <cell r="C925" t="str">
            <v>KANSAS CITY 33</v>
          </cell>
          <cell r="D925">
            <v>586</v>
          </cell>
          <cell r="E925">
            <v>619</v>
          </cell>
          <cell r="F925">
            <v>1</v>
          </cell>
          <cell r="G925">
            <v>0.09</v>
          </cell>
          <cell r="H925">
            <v>0.41100000000000003</v>
          </cell>
          <cell r="I925">
            <v>0.38600000000000001</v>
          </cell>
          <cell r="J925">
            <v>8.8737201365187715E-2</v>
          </cell>
          <cell r="K925">
            <v>1.4999999999999999E-2</v>
          </cell>
          <cell r="L925">
            <v>9.2627986348122471E-3</v>
          </cell>
          <cell r="M925">
            <v>0.38229999999999997</v>
          </cell>
          <cell r="N925">
            <v>0.13650000000000001</v>
          </cell>
          <cell r="O925" t="str">
            <v>Jackson</v>
          </cell>
          <cell r="P925" t="str">
            <v>suburban</v>
          </cell>
          <cell r="Q925" t="str">
            <v>Kansas City</v>
          </cell>
          <cell r="R925">
            <v>2916400</v>
          </cell>
        </row>
        <row r="926">
          <cell r="A926" t="str">
            <v>HALE COOK ELEMENTARY</v>
          </cell>
          <cell r="B926" t="str">
            <v>048078</v>
          </cell>
          <cell r="C926" t="str">
            <v>KANSAS CITY 33</v>
          </cell>
          <cell r="D926">
            <v>245</v>
          </cell>
          <cell r="E926">
            <v>242</v>
          </cell>
          <cell r="F926">
            <v>1</v>
          </cell>
          <cell r="G926">
            <v>0.60799999999999998</v>
          </cell>
          <cell r="H926">
            <v>0.26500000000000001</v>
          </cell>
          <cell r="I926">
            <v>6.5000000000000002E-2</v>
          </cell>
          <cell r="J926" t="str">
            <v>*</v>
          </cell>
          <cell r="K926">
            <v>2.4E-2</v>
          </cell>
          <cell r="L926" t="str">
            <v>*</v>
          </cell>
          <cell r="M926" t="str">
            <v>*</v>
          </cell>
          <cell r="N926">
            <v>9.8000000000000004E-2</v>
          </cell>
          <cell r="O926" t="str">
            <v>Jackson</v>
          </cell>
          <cell r="P926" t="str">
            <v>suburban</v>
          </cell>
          <cell r="Q926" t="str">
            <v>Kansas City</v>
          </cell>
          <cell r="R926">
            <v>2916400</v>
          </cell>
        </row>
        <row r="927">
          <cell r="A927" t="str">
            <v>TRAILWOODS ELEMENTARY</v>
          </cell>
          <cell r="B927" t="str">
            <v>048078</v>
          </cell>
          <cell r="C927" t="str">
            <v>KANSAS CITY 33</v>
          </cell>
          <cell r="D927">
            <v>301</v>
          </cell>
          <cell r="E927">
            <v>307</v>
          </cell>
          <cell r="F927">
            <v>1</v>
          </cell>
          <cell r="G927">
            <v>0.106</v>
          </cell>
          <cell r="H927">
            <v>0.12300000000000001</v>
          </cell>
          <cell r="I927">
            <v>0.70099999999999996</v>
          </cell>
          <cell r="J927">
            <v>3.3222591362126248E-2</v>
          </cell>
          <cell r="K927" t="str">
            <v>*</v>
          </cell>
          <cell r="L927" t="str">
            <v>*</v>
          </cell>
          <cell r="M927">
            <v>0.51159999999999994</v>
          </cell>
          <cell r="N927">
            <v>0.10630000000000001</v>
          </cell>
          <cell r="O927" t="str">
            <v>Jackson</v>
          </cell>
          <cell r="P927" t="str">
            <v>suburban</v>
          </cell>
          <cell r="Q927" t="str">
            <v>Kansas City</v>
          </cell>
          <cell r="R927">
            <v>2916400</v>
          </cell>
        </row>
        <row r="928">
          <cell r="A928" t="str">
            <v>ROGERS ELEMENTARY</v>
          </cell>
          <cell r="B928" t="str">
            <v>048078</v>
          </cell>
          <cell r="C928" t="str">
            <v>KANSAS CITY 33</v>
          </cell>
          <cell r="D928">
            <v>469</v>
          </cell>
          <cell r="E928">
            <v>473</v>
          </cell>
          <cell r="F928">
            <v>1</v>
          </cell>
          <cell r="G928">
            <v>8.6999999999999994E-2</v>
          </cell>
          <cell r="H928">
            <v>0.38400000000000001</v>
          </cell>
          <cell r="I928">
            <v>0.49700000000000005</v>
          </cell>
          <cell r="J928" t="str">
            <v>*</v>
          </cell>
          <cell r="K928" t="str">
            <v>*</v>
          </cell>
          <cell r="L928" t="str">
            <v>*</v>
          </cell>
          <cell r="M928">
            <v>0.38590000000000002</v>
          </cell>
          <cell r="N928">
            <v>0.12789999999999999</v>
          </cell>
          <cell r="O928" t="str">
            <v>Jackson</v>
          </cell>
          <cell r="P928" t="str">
            <v>suburban</v>
          </cell>
          <cell r="Q928" t="str">
            <v>Kansas City</v>
          </cell>
          <cell r="R928">
            <v>2916400</v>
          </cell>
        </row>
        <row r="929">
          <cell r="A929" t="str">
            <v>FOREIGN LANGUAGE ACADEMY</v>
          </cell>
          <cell r="B929" t="str">
            <v>048078</v>
          </cell>
          <cell r="C929" t="str">
            <v>KANSAS CITY 33</v>
          </cell>
          <cell r="D929">
            <v>679</v>
          </cell>
          <cell r="E929">
            <v>666</v>
          </cell>
          <cell r="F929">
            <v>1</v>
          </cell>
          <cell r="G929">
            <v>0.121</v>
          </cell>
          <cell r="H929">
            <v>0.27200000000000002</v>
          </cell>
          <cell r="I929">
            <v>0.53200000000000003</v>
          </cell>
          <cell r="J929" t="str">
            <v>*</v>
          </cell>
          <cell r="K929">
            <v>3.4000000000000002E-2</v>
          </cell>
          <cell r="L929" t="str">
            <v>*</v>
          </cell>
          <cell r="M929">
            <v>0.27250000000000002</v>
          </cell>
          <cell r="N929">
            <v>4.7100000000000003E-2</v>
          </cell>
          <cell r="O929" t="str">
            <v>Jackson</v>
          </cell>
          <cell r="P929" t="str">
            <v>suburban</v>
          </cell>
          <cell r="Q929" t="str">
            <v>Kansas City</v>
          </cell>
          <cell r="R929">
            <v>2916400</v>
          </cell>
        </row>
        <row r="930">
          <cell r="A930" t="str">
            <v>FAXON ELEMENTARY</v>
          </cell>
          <cell r="B930" t="str">
            <v>048078</v>
          </cell>
          <cell r="C930" t="str">
            <v>KANSAS CITY 33</v>
          </cell>
          <cell r="D930">
            <v>285</v>
          </cell>
          <cell r="E930">
            <v>292</v>
          </cell>
          <cell r="F930">
            <v>1</v>
          </cell>
          <cell r="G930">
            <v>3.5000000000000003E-2</v>
          </cell>
          <cell r="H930">
            <v>0.70499999999999996</v>
          </cell>
          <cell r="I930">
            <v>0.20399999999999999</v>
          </cell>
          <cell r="J930" t="str">
            <v>*</v>
          </cell>
          <cell r="K930">
            <v>2.7999999999999997E-2</v>
          </cell>
          <cell r="L930" t="str">
            <v>*</v>
          </cell>
          <cell r="M930">
            <v>0.2</v>
          </cell>
          <cell r="N930">
            <v>0.1333</v>
          </cell>
          <cell r="O930" t="str">
            <v>Jackson</v>
          </cell>
          <cell r="P930" t="str">
            <v>suburban</v>
          </cell>
          <cell r="Q930" t="str">
            <v>Kansas City</v>
          </cell>
          <cell r="R930">
            <v>2916400</v>
          </cell>
        </row>
        <row r="931">
          <cell r="A931" t="str">
            <v>GARFIELD ELEMENTARY</v>
          </cell>
          <cell r="B931" t="str">
            <v>048078</v>
          </cell>
          <cell r="C931" t="str">
            <v>KANSAS CITY 33</v>
          </cell>
          <cell r="D931">
            <v>419</v>
          </cell>
          <cell r="E931">
            <v>427</v>
          </cell>
          <cell r="F931">
            <v>1</v>
          </cell>
          <cell r="G931">
            <v>5.2999999999999999E-2</v>
          </cell>
          <cell r="H931">
            <v>0.434</v>
          </cell>
          <cell r="I931">
            <v>0.27</v>
          </cell>
          <cell r="J931">
            <v>0.20047732696897375</v>
          </cell>
          <cell r="K931" t="str">
            <v>*</v>
          </cell>
          <cell r="L931" t="str">
            <v>*</v>
          </cell>
          <cell r="M931">
            <v>0.54179999999999995</v>
          </cell>
          <cell r="N931">
            <v>5.4900000000000004E-2</v>
          </cell>
          <cell r="O931" t="str">
            <v>Jackson</v>
          </cell>
          <cell r="P931" t="str">
            <v>suburban</v>
          </cell>
          <cell r="Q931" t="str">
            <v>Kansas City</v>
          </cell>
          <cell r="R931">
            <v>2916400</v>
          </cell>
        </row>
        <row r="932">
          <cell r="A932" t="str">
            <v>GLADSTONE ELEMENTARY</v>
          </cell>
          <cell r="B932" t="str">
            <v>048078</v>
          </cell>
          <cell r="C932" t="str">
            <v>KANSAS CITY 33</v>
          </cell>
          <cell r="D932">
            <v>362</v>
          </cell>
          <cell r="E932">
            <v>371</v>
          </cell>
          <cell r="F932">
            <v>1</v>
          </cell>
          <cell r="G932">
            <v>0.124</v>
          </cell>
          <cell r="H932">
            <v>0.27899999999999997</v>
          </cell>
          <cell r="I932">
            <v>0.40899999999999997</v>
          </cell>
          <cell r="J932">
            <v>0.15193370165745856</v>
          </cell>
          <cell r="K932" t="str">
            <v>*</v>
          </cell>
          <cell r="L932" t="str">
            <v>*</v>
          </cell>
          <cell r="M932">
            <v>0.53039999999999998</v>
          </cell>
          <cell r="N932">
            <v>8.8399999999999992E-2</v>
          </cell>
          <cell r="O932" t="str">
            <v>Jackson</v>
          </cell>
          <cell r="P932" t="str">
            <v>suburban</v>
          </cell>
          <cell r="Q932" t="str">
            <v>Kansas City</v>
          </cell>
          <cell r="R932">
            <v>2916400</v>
          </cell>
        </row>
        <row r="933">
          <cell r="A933" t="str">
            <v>JOHN T. HARTMAN ELEMENTARY</v>
          </cell>
          <cell r="B933" t="str">
            <v>048078</v>
          </cell>
          <cell r="C933" t="str">
            <v>KANSAS CITY 33</v>
          </cell>
          <cell r="D933">
            <v>267</v>
          </cell>
          <cell r="E933">
            <v>283</v>
          </cell>
          <cell r="F933">
            <v>1</v>
          </cell>
          <cell r="G933">
            <v>5.5999999999999994E-2</v>
          </cell>
          <cell r="H933">
            <v>0.80099999999999993</v>
          </cell>
          <cell r="I933">
            <v>9.6999999999999989E-2</v>
          </cell>
          <cell r="J933" t="str">
            <v>*</v>
          </cell>
          <cell r="K933">
            <v>2.2000000000000002E-2</v>
          </cell>
          <cell r="L933" t="str">
            <v>*</v>
          </cell>
          <cell r="M933">
            <v>2.6200000000000001E-2</v>
          </cell>
          <cell r="N933">
            <v>0.20600000000000002</v>
          </cell>
          <cell r="O933" t="str">
            <v>Jackson</v>
          </cell>
          <cell r="P933" t="str">
            <v>suburban</v>
          </cell>
          <cell r="Q933" t="str">
            <v>Kansas City</v>
          </cell>
          <cell r="R933">
            <v>2916400</v>
          </cell>
        </row>
        <row r="934">
          <cell r="A934" t="str">
            <v>JAMES ELEMENTARY</v>
          </cell>
          <cell r="B934" t="str">
            <v>048078</v>
          </cell>
          <cell r="C934" t="str">
            <v>KANSAS CITY 33</v>
          </cell>
          <cell r="D934">
            <v>205</v>
          </cell>
          <cell r="E934">
            <v>200</v>
          </cell>
          <cell r="F934">
            <v>1</v>
          </cell>
          <cell r="G934">
            <v>6.8000000000000005E-2</v>
          </cell>
          <cell r="H934">
            <v>0.13200000000000001</v>
          </cell>
          <cell r="I934">
            <v>0.67799999999999994</v>
          </cell>
          <cell r="J934">
            <v>8.7804878048780483E-2</v>
          </cell>
          <cell r="K934" t="str">
            <v>*</v>
          </cell>
          <cell r="L934" t="str">
            <v>*</v>
          </cell>
          <cell r="M934">
            <v>0.60980000000000001</v>
          </cell>
          <cell r="N934">
            <v>0.16589999999999999</v>
          </cell>
          <cell r="O934" t="str">
            <v>Jackson</v>
          </cell>
          <cell r="P934" t="str">
            <v>suburban</v>
          </cell>
          <cell r="Q934" t="str">
            <v>Kansas City</v>
          </cell>
          <cell r="R934">
            <v>2916400</v>
          </cell>
        </row>
        <row r="935">
          <cell r="A935" t="str">
            <v>M. L. KING  ELEMENTARY</v>
          </cell>
          <cell r="B935" t="str">
            <v>048078</v>
          </cell>
          <cell r="C935" t="str">
            <v>KANSAS CITY 33</v>
          </cell>
          <cell r="D935">
            <v>362</v>
          </cell>
          <cell r="E935">
            <v>362</v>
          </cell>
          <cell r="F935">
            <v>1</v>
          </cell>
          <cell r="G935">
            <v>4.7E-2</v>
          </cell>
          <cell r="H935">
            <v>0.83400000000000007</v>
          </cell>
          <cell r="I935">
            <v>7.2000000000000008E-2</v>
          </cell>
          <cell r="J935" t="str">
            <v>*</v>
          </cell>
          <cell r="K935">
            <v>1.7000000000000001E-2</v>
          </cell>
          <cell r="L935" t="str">
            <v>*</v>
          </cell>
          <cell r="M935">
            <v>4.1399999999999999E-2</v>
          </cell>
          <cell r="N935">
            <v>0.18510000000000001</v>
          </cell>
          <cell r="O935" t="str">
            <v>Jackson</v>
          </cell>
          <cell r="P935" t="str">
            <v>suburban</v>
          </cell>
          <cell r="Q935" t="str">
            <v>Kansas City</v>
          </cell>
          <cell r="R935">
            <v>2916400</v>
          </cell>
        </row>
        <row r="936">
          <cell r="A936" t="str">
            <v>LONGFELLOW ELEMENTARY</v>
          </cell>
          <cell r="B936" t="str">
            <v>048078</v>
          </cell>
          <cell r="C936" t="str">
            <v>KANSAS CITY 33</v>
          </cell>
          <cell r="D936">
            <v>198</v>
          </cell>
          <cell r="E936">
            <v>186</v>
          </cell>
          <cell r="F936">
            <v>1</v>
          </cell>
          <cell r="G936">
            <v>0.14099999999999999</v>
          </cell>
          <cell r="H936">
            <v>0.69700000000000006</v>
          </cell>
          <cell r="I936">
            <v>6.6000000000000003E-2</v>
          </cell>
          <cell r="J936" t="str">
            <v>*</v>
          </cell>
          <cell r="K936">
            <v>4.4999999999999998E-2</v>
          </cell>
          <cell r="L936" t="str">
            <v>*</v>
          </cell>
          <cell r="M936" t="str">
            <v>*</v>
          </cell>
          <cell r="N936">
            <v>0.1263</v>
          </cell>
          <cell r="O936" t="str">
            <v>Jackson</v>
          </cell>
          <cell r="P936" t="str">
            <v>suburban</v>
          </cell>
          <cell r="Q936" t="str">
            <v>Kansas City</v>
          </cell>
          <cell r="R936">
            <v>2916400</v>
          </cell>
        </row>
        <row r="937">
          <cell r="A937" t="str">
            <v>GEORGE MELCHER ELEMENTARY</v>
          </cell>
          <cell r="B937" t="str">
            <v>048078</v>
          </cell>
          <cell r="C937" t="str">
            <v>KANSAS CITY 33</v>
          </cell>
          <cell r="D937">
            <v>307</v>
          </cell>
          <cell r="E937">
            <v>301</v>
          </cell>
          <cell r="F937">
            <v>1</v>
          </cell>
          <cell r="G937" t="str">
            <v>*</v>
          </cell>
          <cell r="H937">
            <v>0.79200000000000004</v>
          </cell>
          <cell r="I937">
            <v>0.14000000000000001</v>
          </cell>
          <cell r="J937" t="str">
            <v>*</v>
          </cell>
          <cell r="K937">
            <v>2.8999999999999998E-2</v>
          </cell>
          <cell r="L937" t="str">
            <v>*</v>
          </cell>
          <cell r="M937">
            <v>8.14E-2</v>
          </cell>
          <cell r="N937">
            <v>0.127</v>
          </cell>
          <cell r="O937" t="str">
            <v>Jackson</v>
          </cell>
          <cell r="P937" t="str">
            <v>suburban</v>
          </cell>
          <cell r="Q937" t="str">
            <v>Kansas City</v>
          </cell>
          <cell r="R937">
            <v>2916400</v>
          </cell>
        </row>
        <row r="938">
          <cell r="A938" t="str">
            <v>WENDELL PHILLIPS ELEMENTARY</v>
          </cell>
          <cell r="B938" t="str">
            <v>048078</v>
          </cell>
          <cell r="C938" t="str">
            <v>KANSAS CITY 33</v>
          </cell>
          <cell r="D938">
            <v>282</v>
          </cell>
          <cell r="E938">
            <v>291</v>
          </cell>
          <cell r="F938">
            <v>1</v>
          </cell>
          <cell r="G938">
            <v>6.7000000000000004E-2</v>
          </cell>
          <cell r="H938">
            <v>0.69499999999999995</v>
          </cell>
          <cell r="I938">
            <v>0.188</v>
          </cell>
          <cell r="J938">
            <v>2.1276595744680851E-2</v>
          </cell>
          <cell r="K938">
            <v>1.8000000000000002E-2</v>
          </cell>
          <cell r="L938">
            <v>1.0723404255319091E-2</v>
          </cell>
          <cell r="M938">
            <v>0.25180000000000002</v>
          </cell>
          <cell r="N938">
            <v>0.26950000000000002</v>
          </cell>
          <cell r="O938" t="str">
            <v>Jackson</v>
          </cell>
          <cell r="P938" t="str">
            <v>suburban</v>
          </cell>
          <cell r="Q938" t="str">
            <v>Kansas City</v>
          </cell>
          <cell r="R938">
            <v>2916400</v>
          </cell>
        </row>
        <row r="939">
          <cell r="A939" t="str">
            <v>PITCHER ELEMENTARY</v>
          </cell>
          <cell r="B939" t="str">
            <v>048078</v>
          </cell>
          <cell r="C939" t="str">
            <v>KANSAS CITY 33</v>
          </cell>
          <cell r="D939">
            <v>247</v>
          </cell>
          <cell r="E939">
            <v>239</v>
          </cell>
          <cell r="F939">
            <v>1</v>
          </cell>
          <cell r="G939">
            <v>0.17800000000000002</v>
          </cell>
          <cell r="H939">
            <v>0.502</v>
          </cell>
          <cell r="I939">
            <v>0.27500000000000002</v>
          </cell>
          <cell r="J939" t="str">
            <v>*</v>
          </cell>
          <cell r="K939">
            <v>0.02</v>
          </cell>
          <cell r="L939" t="str">
            <v>*</v>
          </cell>
          <cell r="M939">
            <v>0.16600000000000001</v>
          </cell>
          <cell r="N939">
            <v>8.5000000000000006E-2</v>
          </cell>
          <cell r="O939" t="str">
            <v>Jackson</v>
          </cell>
          <cell r="P939" t="str">
            <v>suburban</v>
          </cell>
          <cell r="Q939" t="str">
            <v>Kansas City</v>
          </cell>
          <cell r="R939">
            <v>2916400</v>
          </cell>
        </row>
        <row r="940">
          <cell r="A940" t="str">
            <v>B. BANNEKER ELEMENTARY</v>
          </cell>
          <cell r="B940" t="str">
            <v>048078</v>
          </cell>
          <cell r="C940" t="str">
            <v>KANSAS CITY 33</v>
          </cell>
          <cell r="D940">
            <v>384</v>
          </cell>
          <cell r="E940">
            <v>393</v>
          </cell>
          <cell r="F940">
            <v>1</v>
          </cell>
          <cell r="G940">
            <v>3.6000000000000004E-2</v>
          </cell>
          <cell r="H940">
            <v>0.84099999999999997</v>
          </cell>
          <cell r="I940">
            <v>7.2999999999999995E-2</v>
          </cell>
          <cell r="J940" t="str">
            <v>*</v>
          </cell>
          <cell r="K940">
            <v>4.2000000000000003E-2</v>
          </cell>
          <cell r="L940" t="str">
            <v>*</v>
          </cell>
          <cell r="M940">
            <v>3.6499999999999998E-2</v>
          </cell>
          <cell r="N940">
            <v>0.1094</v>
          </cell>
          <cell r="O940" t="str">
            <v>Jackson</v>
          </cell>
          <cell r="P940" t="str">
            <v>suburban</v>
          </cell>
          <cell r="Q940" t="str">
            <v>Kansas City</v>
          </cell>
          <cell r="R940">
            <v>2916400</v>
          </cell>
        </row>
        <row r="941">
          <cell r="A941" t="str">
            <v>HOLLIDAY MONTESSORI</v>
          </cell>
          <cell r="B941" t="str">
            <v>048078</v>
          </cell>
          <cell r="C941" t="str">
            <v>KANSAS CITY 33</v>
          </cell>
          <cell r="D941">
            <v>212</v>
          </cell>
          <cell r="E941">
            <v>208</v>
          </cell>
          <cell r="F941">
            <v>1</v>
          </cell>
          <cell r="G941">
            <v>0.13200000000000001</v>
          </cell>
          <cell r="H941">
            <v>0.80200000000000005</v>
          </cell>
          <cell r="I941">
            <v>2.7999999999999997E-2</v>
          </cell>
          <cell r="J941" t="str">
            <v>*</v>
          </cell>
          <cell r="K941" t="str">
            <v>*</v>
          </cell>
          <cell r="L941" t="str">
            <v>*</v>
          </cell>
          <cell r="M941" t="str">
            <v>*</v>
          </cell>
          <cell r="N941">
            <v>6.6000000000000003E-2</v>
          </cell>
          <cell r="O941" t="str">
            <v>Jackson</v>
          </cell>
          <cell r="P941" t="str">
            <v>suburban</v>
          </cell>
          <cell r="Q941" t="str">
            <v>Kansas City</v>
          </cell>
          <cell r="R941">
            <v>2916400</v>
          </cell>
        </row>
        <row r="942">
          <cell r="A942" t="str">
            <v>CARVER DUAL LANGUAGE SCHOOL</v>
          </cell>
          <cell r="B942" t="str">
            <v>048078</v>
          </cell>
          <cell r="C942" t="str">
            <v>KANSAS CITY 33</v>
          </cell>
          <cell r="D942">
            <v>388</v>
          </cell>
          <cell r="E942">
            <v>387</v>
          </cell>
          <cell r="F942">
            <v>1</v>
          </cell>
          <cell r="G942" t="str">
            <v>*</v>
          </cell>
          <cell r="H942">
            <v>0.14699999999999999</v>
          </cell>
          <cell r="I942">
            <v>0.82700000000000007</v>
          </cell>
          <cell r="J942">
            <v>1.2886597938144329E-2</v>
          </cell>
          <cell r="K942" t="str">
            <v>*</v>
          </cell>
          <cell r="L942" t="str">
            <v>*</v>
          </cell>
          <cell r="M942">
            <v>0.67779999999999996</v>
          </cell>
          <cell r="N942">
            <v>8.5099999999999995E-2</v>
          </cell>
          <cell r="O942" t="str">
            <v>Jackson</v>
          </cell>
          <cell r="P942" t="str">
            <v>suburban</v>
          </cell>
          <cell r="Q942" t="str">
            <v>Kansas City</v>
          </cell>
          <cell r="R942">
            <v>2916400</v>
          </cell>
        </row>
        <row r="943">
          <cell r="A943" t="str">
            <v>TROOST ELEMENTARY</v>
          </cell>
          <cell r="B943" t="str">
            <v>048078</v>
          </cell>
          <cell r="C943" t="str">
            <v>KANSAS CITY 33</v>
          </cell>
          <cell r="D943">
            <v>248</v>
          </cell>
          <cell r="E943">
            <v>239</v>
          </cell>
          <cell r="F943">
            <v>1</v>
          </cell>
          <cell r="G943">
            <v>0.04</v>
          </cell>
          <cell r="H943">
            <v>0.83099999999999996</v>
          </cell>
          <cell r="I943">
            <v>9.3000000000000013E-2</v>
          </cell>
          <cell r="J943" t="str">
            <v>*</v>
          </cell>
          <cell r="K943" t="str">
            <v>*</v>
          </cell>
          <cell r="L943" t="str">
            <v>*</v>
          </cell>
          <cell r="M943">
            <v>3.6299999999999999E-2</v>
          </cell>
          <cell r="N943">
            <v>0.16940000000000002</v>
          </cell>
          <cell r="O943" t="str">
            <v>Jackson</v>
          </cell>
          <cell r="P943" t="str">
            <v>suburban</v>
          </cell>
          <cell r="Q943" t="str">
            <v>Kansas City</v>
          </cell>
          <cell r="R943">
            <v>2916400</v>
          </cell>
        </row>
        <row r="944">
          <cell r="A944" t="str">
            <v>PRIMITIVO GARCIA ELEMENTARY</v>
          </cell>
          <cell r="B944" t="str">
            <v>048078</v>
          </cell>
          <cell r="C944" t="str">
            <v>KANSAS CITY 33</v>
          </cell>
          <cell r="D944">
            <v>266</v>
          </cell>
          <cell r="E944">
            <v>254</v>
          </cell>
          <cell r="F944">
            <v>1</v>
          </cell>
          <cell r="G944">
            <v>6.4000000000000001E-2</v>
          </cell>
          <cell r="H944">
            <v>0.57100000000000006</v>
          </cell>
          <cell r="I944">
            <v>0.27800000000000002</v>
          </cell>
          <cell r="J944">
            <v>3.007518796992481E-2</v>
          </cell>
          <cell r="K944">
            <v>3.4000000000000002E-2</v>
          </cell>
          <cell r="L944">
            <v>2.292481203007507E-2</v>
          </cell>
          <cell r="M944">
            <v>0.19920000000000002</v>
          </cell>
          <cell r="N944">
            <v>0.14660000000000001</v>
          </cell>
          <cell r="O944" t="str">
            <v>Jackson</v>
          </cell>
          <cell r="P944" t="str">
            <v>suburban</v>
          </cell>
          <cell r="Q944" t="str">
            <v>Kansas City</v>
          </cell>
          <cell r="R944">
            <v>2916400</v>
          </cell>
        </row>
        <row r="945">
          <cell r="A945" t="str">
            <v>PHILLIS WHEATLEY ELEMENTARY</v>
          </cell>
          <cell r="B945" t="str">
            <v>048078</v>
          </cell>
          <cell r="C945" t="str">
            <v>KANSAS CITY 33</v>
          </cell>
          <cell r="D945">
            <v>361</v>
          </cell>
          <cell r="E945">
            <v>359</v>
          </cell>
          <cell r="F945">
            <v>1</v>
          </cell>
          <cell r="G945">
            <v>8.5999999999999993E-2</v>
          </cell>
          <cell r="H945">
            <v>0.47600000000000003</v>
          </cell>
          <cell r="I945">
            <v>0.38500000000000001</v>
          </cell>
          <cell r="J945">
            <v>1.9390581717451522E-2</v>
          </cell>
          <cell r="K945" t="str">
            <v>*</v>
          </cell>
          <cell r="L945" t="str">
            <v>*</v>
          </cell>
          <cell r="M945">
            <v>0.32130000000000003</v>
          </cell>
          <cell r="N945">
            <v>0.17730000000000001</v>
          </cell>
          <cell r="O945" t="str">
            <v>Jackson</v>
          </cell>
          <cell r="P945" t="str">
            <v>suburban</v>
          </cell>
          <cell r="Q945" t="str">
            <v>Kansas City</v>
          </cell>
          <cell r="R945">
            <v>2916400</v>
          </cell>
        </row>
        <row r="946">
          <cell r="A946" t="str">
            <v>AC PREP ELEMENTARY</v>
          </cell>
          <cell r="B946" t="str">
            <v>048078</v>
          </cell>
          <cell r="C946" t="str">
            <v>KANSAS CITY 33</v>
          </cell>
          <cell r="D946">
            <v>356</v>
          </cell>
          <cell r="E946">
            <v>346</v>
          </cell>
          <cell r="F946">
            <v>1</v>
          </cell>
          <cell r="G946" t="str">
            <v>*</v>
          </cell>
          <cell r="H946">
            <v>0.91</v>
          </cell>
          <cell r="I946">
            <v>4.8000000000000001E-2</v>
          </cell>
          <cell r="J946" t="str">
            <v>*</v>
          </cell>
          <cell r="K946" t="str">
            <v>*</v>
          </cell>
          <cell r="L946" t="str">
            <v>*</v>
          </cell>
          <cell r="M946" t="str">
            <v>*</v>
          </cell>
          <cell r="N946">
            <v>0.1348</v>
          </cell>
          <cell r="O946" t="str">
            <v>Jackson</v>
          </cell>
          <cell r="P946" t="str">
            <v>suburban</v>
          </cell>
          <cell r="Q946" t="str">
            <v>Kansas City</v>
          </cell>
          <cell r="R946">
            <v>2916400</v>
          </cell>
        </row>
        <row r="947">
          <cell r="A947" t="str">
            <v>WHITTIER ELEMENTARY</v>
          </cell>
          <cell r="B947" t="str">
            <v>048078</v>
          </cell>
          <cell r="C947" t="str">
            <v>KANSAS CITY 33</v>
          </cell>
          <cell r="D947">
            <v>346</v>
          </cell>
          <cell r="E947">
            <v>355</v>
          </cell>
          <cell r="F947">
            <v>1</v>
          </cell>
          <cell r="G947">
            <v>0.10099999999999999</v>
          </cell>
          <cell r="H947">
            <v>0.32700000000000001</v>
          </cell>
          <cell r="I947">
            <v>0.39</v>
          </cell>
          <cell r="J947">
            <v>0.16763005780346821</v>
          </cell>
          <cell r="K947" t="str">
            <v>*</v>
          </cell>
          <cell r="L947" t="str">
            <v>*</v>
          </cell>
          <cell r="M947">
            <v>0.63009999999999999</v>
          </cell>
          <cell r="N947">
            <v>4.0500000000000001E-2</v>
          </cell>
          <cell r="O947" t="str">
            <v>Jackson</v>
          </cell>
          <cell r="P947" t="str">
            <v>suburban</v>
          </cell>
          <cell r="Q947" t="str">
            <v>Kansas City</v>
          </cell>
          <cell r="R947">
            <v>2916400</v>
          </cell>
        </row>
        <row r="948">
          <cell r="A948" t="str">
            <v>BORDER STAR MONTESSORI</v>
          </cell>
          <cell r="B948" t="str">
            <v>048078</v>
          </cell>
          <cell r="C948" t="str">
            <v>KANSAS CITY 33</v>
          </cell>
          <cell r="D948">
            <v>229</v>
          </cell>
          <cell r="E948">
            <v>214</v>
          </cell>
          <cell r="F948">
            <v>1</v>
          </cell>
          <cell r="G948">
            <v>0.41899999999999998</v>
          </cell>
          <cell r="H948">
            <v>0.45899999999999996</v>
          </cell>
          <cell r="I948">
            <v>5.2000000000000005E-2</v>
          </cell>
          <cell r="J948" t="str">
            <v>*</v>
          </cell>
          <cell r="K948" t="str">
            <v>*</v>
          </cell>
          <cell r="L948" t="str">
            <v>*</v>
          </cell>
          <cell r="M948" t="str">
            <v>*</v>
          </cell>
          <cell r="N948">
            <v>0.12659999999999999</v>
          </cell>
          <cell r="O948" t="str">
            <v>Jackson</v>
          </cell>
          <cell r="P948" t="str">
            <v>suburban</v>
          </cell>
          <cell r="Q948" t="str">
            <v>Kansas City</v>
          </cell>
          <cell r="R948">
            <v>2916400</v>
          </cell>
        </row>
        <row r="949">
          <cell r="A949" t="str">
            <v>CONTRACT</v>
          </cell>
          <cell r="B949" t="str">
            <v>048078</v>
          </cell>
          <cell r="C949" t="str">
            <v>KANSAS CITY 33</v>
          </cell>
          <cell r="D949">
            <v>26</v>
          </cell>
          <cell r="E949">
            <v>23</v>
          </cell>
          <cell r="F949">
            <v>1</v>
          </cell>
          <cell r="G949">
            <v>0.42299999999999999</v>
          </cell>
          <cell r="H949" t="str">
            <v>*</v>
          </cell>
          <cell r="I949">
            <v>0.46200000000000002</v>
          </cell>
          <cell r="J949" t="str">
            <v>*</v>
          </cell>
          <cell r="K949" t="str">
            <v>*</v>
          </cell>
          <cell r="L949" t="str">
            <v>*</v>
          </cell>
          <cell r="M949" t="str">
            <v>*</v>
          </cell>
          <cell r="N949">
            <v>1</v>
          </cell>
          <cell r="O949" t="str">
            <v>Jackson</v>
          </cell>
          <cell r="P949" t="str">
            <v>suburban</v>
          </cell>
          <cell r="Q949" t="str">
            <v>Kansas City</v>
          </cell>
          <cell r="R949">
            <v>2916400</v>
          </cell>
        </row>
        <row r="950">
          <cell r="A950" t="str">
            <v>KANSAS CITY GIRLS PREP ACADEMY</v>
          </cell>
          <cell r="B950" t="str">
            <v>048929</v>
          </cell>
          <cell r="C950" t="str">
            <v>KANSAS CITY GIRLS PREP ACADEMY</v>
          </cell>
          <cell r="D950">
            <v>176</v>
          </cell>
          <cell r="E950">
            <v>161</v>
          </cell>
          <cell r="F950">
            <v>0.99400000000000011</v>
          </cell>
          <cell r="G950">
            <v>5.7000000000000002E-2</v>
          </cell>
          <cell r="H950">
            <v>0.68200000000000005</v>
          </cell>
          <cell r="I950">
            <v>0.20499999999999999</v>
          </cell>
          <cell r="J950" t="str">
            <v>*</v>
          </cell>
          <cell r="K950">
            <v>0.04</v>
          </cell>
          <cell r="L950" t="str">
            <v>*</v>
          </cell>
          <cell r="M950">
            <v>0.15340000000000001</v>
          </cell>
          <cell r="N950">
            <v>9.6600000000000005E-2</v>
          </cell>
          <cell r="O950" t="str">
            <v>Jackson</v>
          </cell>
          <cell r="P950" t="str">
            <v>urban</v>
          </cell>
          <cell r="Q950" t="str">
            <v>Kansas City</v>
          </cell>
          <cell r="R950">
            <v>2900615</v>
          </cell>
        </row>
        <row r="951">
          <cell r="A951" t="str">
            <v>KC INTERNATIONAL-WALLACE</v>
          </cell>
          <cell r="B951" t="str">
            <v>048912</v>
          </cell>
          <cell r="C951" t="str">
            <v>KC INTERNATIONAL ACADEMY</v>
          </cell>
          <cell r="D951">
            <v>654</v>
          </cell>
          <cell r="E951">
            <v>652</v>
          </cell>
          <cell r="F951">
            <v>1</v>
          </cell>
          <cell r="G951">
            <v>3.2000000000000001E-2</v>
          </cell>
          <cell r="H951">
            <v>0.59899999999999998</v>
          </cell>
          <cell r="I951">
            <v>0.21899999999999997</v>
          </cell>
          <cell r="J951">
            <v>6.5749235474006115E-2</v>
          </cell>
          <cell r="K951">
            <v>7.2000000000000008E-2</v>
          </cell>
          <cell r="L951">
            <v>1.2250764525993857E-2</v>
          </cell>
          <cell r="M951">
            <v>0.54430000000000001</v>
          </cell>
          <cell r="N951">
            <v>7.0300000000000001E-2</v>
          </cell>
          <cell r="O951" t="str">
            <v>Jackson</v>
          </cell>
          <cell r="P951" t="str">
            <v>urban</v>
          </cell>
          <cell r="Q951" t="str">
            <v>Kansas City</v>
          </cell>
          <cell r="R951">
            <v>2900013</v>
          </cell>
        </row>
        <row r="952">
          <cell r="A952" t="str">
            <v>KEARNEY HIGH</v>
          </cell>
          <cell r="B952" t="str">
            <v>024086</v>
          </cell>
          <cell r="C952" t="str">
            <v>KEARNEY R-I</v>
          </cell>
          <cell r="D952">
            <v>834</v>
          </cell>
          <cell r="E952">
            <v>785.76</v>
          </cell>
          <cell r="F952">
            <v>8.6999999999999994E-2</v>
          </cell>
          <cell r="G952">
            <v>0.92900000000000005</v>
          </cell>
          <cell r="H952">
            <v>8.0000000000000002E-3</v>
          </cell>
          <cell r="I952">
            <v>3.2000000000000001E-2</v>
          </cell>
          <cell r="J952" t="str">
            <v>*</v>
          </cell>
          <cell r="K952">
            <v>2.5000000000000001E-2</v>
          </cell>
          <cell r="L952" t="str">
            <v>*</v>
          </cell>
          <cell r="M952" t="str">
            <v>*</v>
          </cell>
          <cell r="N952">
            <v>7.9100000000000004E-2</v>
          </cell>
          <cell r="O952" t="str">
            <v>Clay</v>
          </cell>
          <cell r="P952" t="str">
            <v>town</v>
          </cell>
          <cell r="Q952" t="str">
            <v>Kansas City</v>
          </cell>
          <cell r="R952">
            <v>2916450</v>
          </cell>
        </row>
        <row r="953">
          <cell r="A953" t="str">
            <v>KEARNEY JR. HIGH</v>
          </cell>
          <cell r="B953" t="str">
            <v>024086</v>
          </cell>
          <cell r="C953" t="str">
            <v>KEARNEY R-I</v>
          </cell>
          <cell r="D953">
            <v>558</v>
          </cell>
          <cell r="E953">
            <v>555.86</v>
          </cell>
          <cell r="F953">
            <v>9.4E-2</v>
          </cell>
          <cell r="G953">
            <v>0.90700000000000003</v>
          </cell>
          <cell r="H953" t="str">
            <v>*</v>
          </cell>
          <cell r="I953">
            <v>4.4999999999999998E-2</v>
          </cell>
          <cell r="J953">
            <v>8.9605734767025085E-3</v>
          </cell>
          <cell r="K953">
            <v>3.4000000000000002E-2</v>
          </cell>
          <cell r="L953" t="str">
            <v>*</v>
          </cell>
          <cell r="M953" t="str">
            <v>*</v>
          </cell>
          <cell r="N953">
            <v>9.6799999999999997E-2</v>
          </cell>
          <cell r="O953" t="str">
            <v>Clay</v>
          </cell>
          <cell r="P953" t="str">
            <v>town</v>
          </cell>
          <cell r="Q953" t="str">
            <v>Kansas City</v>
          </cell>
          <cell r="R953">
            <v>2916450</v>
          </cell>
        </row>
        <row r="954">
          <cell r="A954" t="str">
            <v>KEARNEY MIDDLE</v>
          </cell>
          <cell r="B954" t="str">
            <v>024086</v>
          </cell>
          <cell r="C954" t="str">
            <v>KEARNEY R-I</v>
          </cell>
          <cell r="D954">
            <v>527</v>
          </cell>
          <cell r="E954">
            <v>529</v>
          </cell>
          <cell r="F954">
            <v>0.16399999999999998</v>
          </cell>
          <cell r="G954">
            <v>0.93400000000000005</v>
          </cell>
          <cell r="H954">
            <v>9.0000000000000011E-3</v>
          </cell>
          <cell r="I954">
            <v>3.2000000000000001E-2</v>
          </cell>
          <cell r="J954" t="str">
            <v>*</v>
          </cell>
          <cell r="K954">
            <v>2.1000000000000001E-2</v>
          </cell>
          <cell r="L954" t="str">
            <v>*</v>
          </cell>
          <cell r="M954" t="str">
            <v>*</v>
          </cell>
          <cell r="N954">
            <v>0.1328</v>
          </cell>
          <cell r="O954" t="str">
            <v>Clay</v>
          </cell>
          <cell r="P954" t="str">
            <v>town</v>
          </cell>
          <cell r="Q954" t="str">
            <v>Kansas City</v>
          </cell>
          <cell r="R954">
            <v>2916450</v>
          </cell>
        </row>
        <row r="955">
          <cell r="A955" t="str">
            <v>KEARNEY ELEM.</v>
          </cell>
          <cell r="B955" t="str">
            <v>024086</v>
          </cell>
          <cell r="C955" t="str">
            <v>KEARNEY R-I</v>
          </cell>
          <cell r="D955">
            <v>246</v>
          </cell>
          <cell r="E955">
            <v>244</v>
          </cell>
          <cell r="F955">
            <v>0.23399999999999999</v>
          </cell>
          <cell r="G955">
            <v>0.87400000000000011</v>
          </cell>
          <cell r="H955" t="str">
            <v>*</v>
          </cell>
          <cell r="I955">
            <v>6.5000000000000002E-2</v>
          </cell>
          <cell r="J955" t="str">
            <v>*</v>
          </cell>
          <cell r="K955">
            <v>3.7000000000000005E-2</v>
          </cell>
          <cell r="L955" t="str">
            <v>*</v>
          </cell>
          <cell r="M955" t="str">
            <v>*</v>
          </cell>
          <cell r="N955">
            <v>0.1057</v>
          </cell>
          <cell r="O955" t="str">
            <v>Clay</v>
          </cell>
          <cell r="P955" t="str">
            <v>town</v>
          </cell>
          <cell r="Q955" t="str">
            <v>Kansas City</v>
          </cell>
          <cell r="R955">
            <v>2916450</v>
          </cell>
        </row>
        <row r="956">
          <cell r="A956" t="str">
            <v>HAWTHORNE ELEM.</v>
          </cell>
          <cell r="B956" t="str">
            <v>024086</v>
          </cell>
          <cell r="C956" t="str">
            <v>KEARNEY R-I</v>
          </cell>
          <cell r="D956">
            <v>262</v>
          </cell>
          <cell r="E956">
            <v>270</v>
          </cell>
          <cell r="F956">
            <v>0.152</v>
          </cell>
          <cell r="G956">
            <v>0.91599999999999993</v>
          </cell>
          <cell r="H956" t="str">
            <v>*</v>
          </cell>
          <cell r="I956">
            <v>2.3E-2</v>
          </cell>
          <cell r="J956" t="str">
            <v>*</v>
          </cell>
          <cell r="K956">
            <v>4.5999999999999999E-2</v>
          </cell>
          <cell r="L956" t="str">
            <v>*</v>
          </cell>
          <cell r="M956" t="str">
            <v>*</v>
          </cell>
          <cell r="N956">
            <v>0.1489</v>
          </cell>
          <cell r="O956" t="str">
            <v>Clay</v>
          </cell>
          <cell r="P956" t="str">
            <v>town</v>
          </cell>
          <cell r="Q956" t="str">
            <v>Kansas City</v>
          </cell>
          <cell r="R956">
            <v>2916450</v>
          </cell>
        </row>
        <row r="957">
          <cell r="A957" t="str">
            <v>SOUTHVIEW ELEM.</v>
          </cell>
          <cell r="B957" t="str">
            <v>024086</v>
          </cell>
          <cell r="C957" t="str">
            <v>KEARNEY R-I</v>
          </cell>
          <cell r="D957">
            <v>470</v>
          </cell>
          <cell r="E957">
            <v>476.42</v>
          </cell>
          <cell r="F957">
            <v>9.4E-2</v>
          </cell>
          <cell r="G957">
            <v>0.92299999999999993</v>
          </cell>
          <cell r="H957" t="str">
            <v>*</v>
          </cell>
          <cell r="I957">
            <v>3.7999999999999999E-2</v>
          </cell>
          <cell r="J957" t="str">
            <v>*</v>
          </cell>
          <cell r="K957">
            <v>3.4000000000000002E-2</v>
          </cell>
          <cell r="L957" t="str">
            <v>*</v>
          </cell>
          <cell r="M957" t="str">
            <v>*</v>
          </cell>
          <cell r="N957">
            <v>7.6600000000000001E-2</v>
          </cell>
          <cell r="O957" t="str">
            <v>Clay</v>
          </cell>
          <cell r="P957" t="str">
            <v>town</v>
          </cell>
          <cell r="Q957" t="str">
            <v>Kansas City</v>
          </cell>
          <cell r="R957">
            <v>2916450</v>
          </cell>
        </row>
        <row r="958">
          <cell r="A958" t="str">
            <v>DOGWOOD ELEM.</v>
          </cell>
          <cell r="B958" t="str">
            <v>024086</v>
          </cell>
          <cell r="C958" t="str">
            <v>KEARNEY R-I</v>
          </cell>
          <cell r="D958">
            <v>457</v>
          </cell>
          <cell r="E958">
            <v>464</v>
          </cell>
          <cell r="F958">
            <v>0.14400000000000002</v>
          </cell>
          <cell r="G958">
            <v>0.88800000000000001</v>
          </cell>
          <cell r="H958" t="str">
            <v>*</v>
          </cell>
          <cell r="I958">
            <v>6.3E-2</v>
          </cell>
          <cell r="J958" t="str">
            <v>*</v>
          </cell>
          <cell r="K958">
            <v>4.2000000000000003E-2</v>
          </cell>
          <cell r="L958" t="str">
            <v>*</v>
          </cell>
          <cell r="M958" t="str">
            <v>*</v>
          </cell>
          <cell r="N958">
            <v>0.1116</v>
          </cell>
          <cell r="O958" t="str">
            <v>Clay</v>
          </cell>
          <cell r="P958" t="str">
            <v>town</v>
          </cell>
          <cell r="Q958" t="str">
            <v>Kansas City</v>
          </cell>
          <cell r="R958">
            <v>2916450</v>
          </cell>
        </row>
        <row r="959">
          <cell r="A959" t="str">
            <v>LENS</v>
          </cell>
          <cell r="B959" t="str">
            <v>024086</v>
          </cell>
          <cell r="C959" t="str">
            <v>KEARNEY R-I</v>
          </cell>
          <cell r="D959">
            <v>133</v>
          </cell>
          <cell r="E959">
            <v>130</v>
          </cell>
          <cell r="F959">
            <v>0.12300000000000001</v>
          </cell>
          <cell r="G959">
            <v>0.91700000000000004</v>
          </cell>
          <cell r="H959" t="str">
            <v>*</v>
          </cell>
          <cell r="I959">
            <v>3.7999999999999999E-2</v>
          </cell>
          <cell r="J959" t="str">
            <v>*</v>
          </cell>
          <cell r="K959" t="str">
            <v>*</v>
          </cell>
          <cell r="L959" t="str">
            <v>*</v>
          </cell>
          <cell r="M959" t="str">
            <v>*</v>
          </cell>
          <cell r="N959">
            <v>6.7699999999999996E-2</v>
          </cell>
          <cell r="O959" t="str">
            <v>Clay</v>
          </cell>
          <cell r="P959" t="str">
            <v>town</v>
          </cell>
          <cell r="Q959" t="str">
            <v>Kansas City</v>
          </cell>
          <cell r="R959">
            <v>2916450</v>
          </cell>
        </row>
        <row r="960">
          <cell r="A960" t="str">
            <v>KEARNEY EARLY EDUCATION CENTER</v>
          </cell>
          <cell r="B960" t="str">
            <v>024086</v>
          </cell>
          <cell r="C960" t="str">
            <v>KEARNEY R-I</v>
          </cell>
          <cell r="D960" t="str">
            <v>*</v>
          </cell>
          <cell r="E960" t="str">
            <v>*</v>
          </cell>
          <cell r="F960" t="str">
            <v>*</v>
          </cell>
          <cell r="G960" t="str">
            <v>*</v>
          </cell>
          <cell r="H960" t="str">
            <v>*</v>
          </cell>
          <cell r="I960" t="str">
            <v>*</v>
          </cell>
          <cell r="J960" t="str">
            <v>*</v>
          </cell>
          <cell r="K960" t="str">
            <v>*</v>
          </cell>
          <cell r="L960" t="str">
            <v>*</v>
          </cell>
          <cell r="M960" t="str">
            <v>*</v>
          </cell>
          <cell r="N960" t="str">
            <v>*</v>
          </cell>
          <cell r="O960" t="str">
            <v>Clay</v>
          </cell>
          <cell r="P960" t="str">
            <v>town</v>
          </cell>
          <cell r="Q960" t="str">
            <v>Kansas City</v>
          </cell>
          <cell r="R960">
            <v>2916450</v>
          </cell>
        </row>
        <row r="961">
          <cell r="A961" t="str">
            <v>KELSO ELEM.</v>
          </cell>
          <cell r="B961" t="str">
            <v>100064</v>
          </cell>
          <cell r="C961" t="str">
            <v>KELSO C-7</v>
          </cell>
          <cell r="D961">
            <v>143</v>
          </cell>
          <cell r="E961">
            <v>144</v>
          </cell>
          <cell r="F961">
            <v>0.215</v>
          </cell>
          <cell r="G961">
            <v>0.95099999999999996</v>
          </cell>
          <cell r="H961">
            <v>3.5000000000000003E-2</v>
          </cell>
          <cell r="I961" t="str">
            <v>*</v>
          </cell>
          <cell r="J961" t="str">
            <v>*</v>
          </cell>
          <cell r="K961" t="str">
            <v>*</v>
          </cell>
          <cell r="L961" t="str">
            <v>*</v>
          </cell>
          <cell r="M961" t="str">
            <v>*</v>
          </cell>
          <cell r="N961">
            <v>0.2238</v>
          </cell>
          <cell r="O961" t="str">
            <v>Scott</v>
          </cell>
          <cell r="P961" t="str">
            <v>town</v>
          </cell>
          <cell r="Q961" t="str">
            <v>Bootheel</v>
          </cell>
          <cell r="R961">
            <v>2916470</v>
          </cell>
        </row>
        <row r="962">
          <cell r="A962" t="str">
            <v>DIAGNOSTIC CTR.</v>
          </cell>
          <cell r="B962" t="str">
            <v>035102</v>
          </cell>
          <cell r="C962" t="str">
            <v>KENNETT 39</v>
          </cell>
          <cell r="D962" t="str">
            <v>*</v>
          </cell>
          <cell r="E962" t="str">
            <v>*</v>
          </cell>
          <cell r="F962" t="str">
            <v>*</v>
          </cell>
          <cell r="G962" t="str">
            <v>*</v>
          </cell>
          <cell r="H962" t="str">
            <v>*</v>
          </cell>
          <cell r="I962" t="str">
            <v>*</v>
          </cell>
          <cell r="J962" t="str">
            <v>*</v>
          </cell>
          <cell r="K962" t="str">
            <v>*</v>
          </cell>
          <cell r="L962" t="str">
            <v>*</v>
          </cell>
          <cell r="M962" t="str">
            <v>*</v>
          </cell>
          <cell r="N962" t="str">
            <v>*</v>
          </cell>
          <cell r="O962" t="str">
            <v>Dunklin</v>
          </cell>
          <cell r="P962" t="str">
            <v>town</v>
          </cell>
          <cell r="Q962" t="str">
            <v>Bootheel</v>
          </cell>
          <cell r="R962">
            <v>2916500</v>
          </cell>
        </row>
        <row r="963">
          <cell r="A963" t="str">
            <v>KENNETT HIGH</v>
          </cell>
          <cell r="B963" t="str">
            <v>035102</v>
          </cell>
          <cell r="C963" t="str">
            <v>KENNETT 39</v>
          </cell>
          <cell r="D963">
            <v>542</v>
          </cell>
          <cell r="E963">
            <v>496</v>
          </cell>
          <cell r="F963">
            <v>1</v>
          </cell>
          <cell r="G963">
            <v>0.58099999999999996</v>
          </cell>
          <cell r="H963">
            <v>0.29199999999999998</v>
          </cell>
          <cell r="I963">
            <v>0.1</v>
          </cell>
          <cell r="J963" t="str">
            <v>*</v>
          </cell>
          <cell r="K963">
            <v>2.2000000000000002E-2</v>
          </cell>
          <cell r="L963" t="str">
            <v>*</v>
          </cell>
          <cell r="M963">
            <v>1.29E-2</v>
          </cell>
          <cell r="N963">
            <v>0.1162</v>
          </cell>
          <cell r="O963" t="str">
            <v>Dunklin</v>
          </cell>
          <cell r="P963" t="str">
            <v>town</v>
          </cell>
          <cell r="Q963" t="str">
            <v>Bootheel</v>
          </cell>
          <cell r="R963">
            <v>2916500</v>
          </cell>
        </row>
        <row r="964">
          <cell r="A964" t="str">
            <v>KENNETT CAREER &amp; TECH. CTR.</v>
          </cell>
          <cell r="B964" t="str">
            <v>035102</v>
          </cell>
          <cell r="C964" t="str">
            <v>KENNETT 39</v>
          </cell>
          <cell r="D964" t="str">
            <v>*</v>
          </cell>
          <cell r="E964" t="str">
            <v>*</v>
          </cell>
          <cell r="F964" t="str">
            <v>*</v>
          </cell>
          <cell r="G964" t="str">
            <v>*</v>
          </cell>
          <cell r="H964" t="str">
            <v>*</v>
          </cell>
          <cell r="I964" t="str">
            <v>*</v>
          </cell>
          <cell r="J964" t="str">
            <v>*</v>
          </cell>
          <cell r="K964" t="str">
            <v>*</v>
          </cell>
          <cell r="L964" t="str">
            <v>*</v>
          </cell>
          <cell r="M964" t="str">
            <v>*</v>
          </cell>
          <cell r="N964" t="str">
            <v>*</v>
          </cell>
          <cell r="O964" t="str">
            <v>Dunklin</v>
          </cell>
          <cell r="P964" t="str">
            <v>town</v>
          </cell>
          <cell r="Q964" t="str">
            <v>Bootheel</v>
          </cell>
          <cell r="R964">
            <v>2916500</v>
          </cell>
        </row>
        <row r="965">
          <cell r="A965" t="str">
            <v>KENNETT MIDDLE</v>
          </cell>
          <cell r="B965" t="str">
            <v>035102</v>
          </cell>
          <cell r="C965" t="str">
            <v>KENNETT 39</v>
          </cell>
          <cell r="D965">
            <v>432</v>
          </cell>
          <cell r="E965">
            <v>426</v>
          </cell>
          <cell r="F965">
            <v>0.98799999999999999</v>
          </cell>
          <cell r="G965">
            <v>0.56000000000000005</v>
          </cell>
          <cell r="H965">
            <v>0.29600000000000004</v>
          </cell>
          <cell r="I965">
            <v>8.1000000000000003E-2</v>
          </cell>
          <cell r="J965" t="str">
            <v>*</v>
          </cell>
          <cell r="K965">
            <v>5.5999999999999994E-2</v>
          </cell>
          <cell r="L965" t="str">
            <v>*</v>
          </cell>
          <cell r="M965" t="str">
            <v>*</v>
          </cell>
          <cell r="N965">
            <v>0.15279999999999999</v>
          </cell>
          <cell r="O965" t="str">
            <v>Dunklin</v>
          </cell>
          <cell r="P965" t="str">
            <v>town</v>
          </cell>
          <cell r="Q965" t="str">
            <v>Bootheel</v>
          </cell>
          <cell r="R965">
            <v>2916500</v>
          </cell>
        </row>
        <row r="966">
          <cell r="A966" t="str">
            <v>H. BYRON MASTERSON ELEM.</v>
          </cell>
          <cell r="B966" t="str">
            <v>035102</v>
          </cell>
          <cell r="C966" t="str">
            <v>KENNETT 39</v>
          </cell>
          <cell r="D966">
            <v>454</v>
          </cell>
          <cell r="E966">
            <v>449</v>
          </cell>
          <cell r="F966">
            <v>1</v>
          </cell>
          <cell r="G966">
            <v>0.53500000000000003</v>
          </cell>
          <cell r="H966">
            <v>0.36599999999999999</v>
          </cell>
          <cell r="I966">
            <v>8.1000000000000003E-2</v>
          </cell>
          <cell r="J966">
            <v>1.3215859030837005E-2</v>
          </cell>
          <cell r="K966" t="str">
            <v>*</v>
          </cell>
          <cell r="L966" t="str">
            <v>*</v>
          </cell>
          <cell r="M966" t="str">
            <v>*</v>
          </cell>
          <cell r="N966">
            <v>9.2499999999999999E-2</v>
          </cell>
          <cell r="O966" t="str">
            <v>Dunklin</v>
          </cell>
          <cell r="P966" t="str">
            <v>town</v>
          </cell>
          <cell r="Q966" t="str">
            <v>Bootheel</v>
          </cell>
          <cell r="R966">
            <v>2916500</v>
          </cell>
        </row>
        <row r="967">
          <cell r="A967" t="str">
            <v>SOUTH ELEM.</v>
          </cell>
          <cell r="B967" t="str">
            <v>035102</v>
          </cell>
          <cell r="C967" t="str">
            <v>KENNETT 39</v>
          </cell>
          <cell r="D967">
            <v>441</v>
          </cell>
          <cell r="E967">
            <v>445</v>
          </cell>
          <cell r="F967">
            <v>1</v>
          </cell>
          <cell r="G967">
            <v>0.57399999999999995</v>
          </cell>
          <cell r="H967">
            <v>0.30599999999999999</v>
          </cell>
          <cell r="I967">
            <v>9.3000000000000013E-2</v>
          </cell>
          <cell r="J967">
            <v>1.1135857461024499E-2</v>
          </cell>
          <cell r="K967">
            <v>1.8000000000000002E-2</v>
          </cell>
          <cell r="M967">
            <v>1.1299999999999999E-2</v>
          </cell>
          <cell r="N967">
            <v>0.22219999999999998</v>
          </cell>
          <cell r="O967" t="str">
            <v>Dunklin</v>
          </cell>
          <cell r="P967" t="str">
            <v>town</v>
          </cell>
          <cell r="Q967" t="str">
            <v>Bootheel</v>
          </cell>
          <cell r="R967">
            <v>2916500</v>
          </cell>
        </row>
        <row r="968">
          <cell r="A968" t="str">
            <v>EARLY CHILDHOOD CTR.</v>
          </cell>
          <cell r="B968" t="str">
            <v>035102</v>
          </cell>
          <cell r="C968" t="str">
            <v>KENNETT 39</v>
          </cell>
          <cell r="D968" t="str">
            <v>*</v>
          </cell>
          <cell r="E968" t="str">
            <v>*</v>
          </cell>
          <cell r="F968" t="str">
            <v>*</v>
          </cell>
          <cell r="G968" t="str">
            <v>*</v>
          </cell>
          <cell r="H968" t="str">
            <v>*</v>
          </cell>
          <cell r="I968" t="str">
            <v>*</v>
          </cell>
          <cell r="J968" t="str">
            <v>*</v>
          </cell>
          <cell r="K968" t="str">
            <v>*</v>
          </cell>
          <cell r="L968" t="str">
            <v>*</v>
          </cell>
          <cell r="M968" t="str">
            <v>*</v>
          </cell>
          <cell r="N968" t="str">
            <v>*</v>
          </cell>
          <cell r="O968" t="str">
            <v>Dunklin</v>
          </cell>
          <cell r="P968" t="str">
            <v>town</v>
          </cell>
          <cell r="Q968" t="str">
            <v>Bootheel</v>
          </cell>
          <cell r="R968">
            <v>2916500</v>
          </cell>
        </row>
        <row r="969">
          <cell r="A969" t="str">
            <v>KEYTESVILLE HIGH</v>
          </cell>
          <cell r="B969" t="str">
            <v>021150</v>
          </cell>
          <cell r="C969" t="str">
            <v>KEYTESVILLE R-III</v>
          </cell>
          <cell r="D969">
            <v>62</v>
          </cell>
          <cell r="E969">
            <v>62</v>
          </cell>
          <cell r="F969">
            <v>0.25800000000000001</v>
          </cell>
          <cell r="G969">
            <v>0.96799999999999997</v>
          </cell>
          <cell r="H969" t="str">
            <v>*</v>
          </cell>
          <cell r="I969" t="str">
            <v>*</v>
          </cell>
          <cell r="J969" t="str">
            <v>*</v>
          </cell>
          <cell r="K969" t="str">
            <v>*</v>
          </cell>
          <cell r="L969" t="str">
            <v>*</v>
          </cell>
          <cell r="M969" t="str">
            <v>*</v>
          </cell>
          <cell r="N969">
            <v>9.6799999999999997E-2</v>
          </cell>
          <cell r="O969" t="str">
            <v>Chariton</v>
          </cell>
          <cell r="P969" t="str">
            <v>rural</v>
          </cell>
          <cell r="Q969" t="str">
            <v>Northeast</v>
          </cell>
          <cell r="R969">
            <v>2916530</v>
          </cell>
        </row>
        <row r="970">
          <cell r="A970" t="str">
            <v>KEYTESVILLE ELEM.</v>
          </cell>
          <cell r="B970" t="str">
            <v>021150</v>
          </cell>
          <cell r="C970" t="str">
            <v>KEYTESVILLE R-III</v>
          </cell>
          <cell r="D970">
            <v>49</v>
          </cell>
          <cell r="E970">
            <v>48</v>
          </cell>
          <cell r="F970">
            <v>0.20800000000000002</v>
          </cell>
          <cell r="G970">
            <v>1</v>
          </cell>
          <cell r="H970" t="str">
            <v>*</v>
          </cell>
          <cell r="I970" t="str">
            <v>*</v>
          </cell>
          <cell r="J970" t="str">
            <v>*</v>
          </cell>
          <cell r="K970" t="str">
            <v>*</v>
          </cell>
          <cell r="L970" t="str">
            <v>*</v>
          </cell>
          <cell r="M970" t="str">
            <v>*</v>
          </cell>
          <cell r="N970">
            <v>0.12240000000000001</v>
          </cell>
          <cell r="O970" t="str">
            <v>Chariton</v>
          </cell>
          <cell r="P970" t="str">
            <v>rural</v>
          </cell>
          <cell r="Q970" t="str">
            <v>Northeast</v>
          </cell>
          <cell r="R970">
            <v>2916530</v>
          </cell>
        </row>
        <row r="971">
          <cell r="A971" t="str">
            <v>KING CITY HIGH</v>
          </cell>
          <cell r="B971" t="str">
            <v>038044</v>
          </cell>
          <cell r="C971" t="str">
            <v>KING CITY R-I</v>
          </cell>
          <cell r="D971">
            <v>161</v>
          </cell>
          <cell r="E971">
            <v>159</v>
          </cell>
          <cell r="F971">
            <v>0.22</v>
          </cell>
          <cell r="G971">
            <v>0.95</v>
          </cell>
          <cell r="H971" t="str">
            <v>*</v>
          </cell>
          <cell r="I971" t="str">
            <v>*</v>
          </cell>
          <cell r="J971" t="str">
            <v>*</v>
          </cell>
          <cell r="K971" t="str">
            <v>*</v>
          </cell>
          <cell r="L971" t="str">
            <v>*</v>
          </cell>
          <cell r="M971" t="str">
            <v>*</v>
          </cell>
          <cell r="N971">
            <v>0.18010000000000001</v>
          </cell>
          <cell r="O971" t="str">
            <v>Gentry</v>
          </cell>
          <cell r="P971" t="str">
            <v>rural</v>
          </cell>
          <cell r="Q971" t="str">
            <v>Northwest</v>
          </cell>
          <cell r="R971">
            <v>2916590</v>
          </cell>
        </row>
        <row r="972">
          <cell r="A972" t="str">
            <v>KING CITY ELEM.</v>
          </cell>
          <cell r="B972" t="str">
            <v>038044</v>
          </cell>
          <cell r="C972" t="str">
            <v>KING CITY R-I</v>
          </cell>
          <cell r="D972">
            <v>165</v>
          </cell>
          <cell r="E972">
            <v>174</v>
          </cell>
          <cell r="F972">
            <v>0.28699999999999998</v>
          </cell>
          <cell r="G972">
            <v>0.94499999999999995</v>
          </cell>
          <cell r="H972" t="str">
            <v>*</v>
          </cell>
          <cell r="I972" t="str">
            <v>*</v>
          </cell>
          <cell r="J972">
            <v>3.0303030303030304E-2</v>
          </cell>
          <cell r="K972" t="str">
            <v>*</v>
          </cell>
          <cell r="L972" t="str">
            <v>*</v>
          </cell>
          <cell r="M972" t="str">
            <v>*</v>
          </cell>
          <cell r="N972">
            <v>9.6999999999999989E-2</v>
          </cell>
          <cell r="O972" t="str">
            <v>Gentry</v>
          </cell>
          <cell r="P972" t="str">
            <v>rural</v>
          </cell>
          <cell r="Q972" t="str">
            <v>Northwest</v>
          </cell>
          <cell r="R972">
            <v>2916590</v>
          </cell>
        </row>
        <row r="973">
          <cell r="A973" t="str">
            <v>KINGSTON ELEM.</v>
          </cell>
          <cell r="B973" t="str">
            <v>013062</v>
          </cell>
          <cell r="C973" t="str">
            <v>KINGSTON 42</v>
          </cell>
          <cell r="D973">
            <v>32</v>
          </cell>
          <cell r="E973">
            <v>30</v>
          </cell>
          <cell r="F973">
            <v>1</v>
          </cell>
          <cell r="G973">
            <v>0.93799999999999994</v>
          </cell>
          <cell r="H973" t="str">
            <v>*</v>
          </cell>
          <cell r="I973" t="str">
            <v>*</v>
          </cell>
          <cell r="J973" t="str">
            <v>*</v>
          </cell>
          <cell r="K973" t="str">
            <v>*</v>
          </cell>
          <cell r="L973" t="str">
            <v>*</v>
          </cell>
          <cell r="M973" t="str">
            <v>*</v>
          </cell>
          <cell r="N973" t="str">
            <v>*</v>
          </cell>
          <cell r="O973" t="str">
            <v>Caldwell</v>
          </cell>
          <cell r="P973" t="str">
            <v>rural</v>
          </cell>
          <cell r="Q973" t="str">
            <v>Northwest</v>
          </cell>
          <cell r="R973">
            <v>2916620</v>
          </cell>
        </row>
        <row r="974">
          <cell r="A974" t="str">
            <v>KINGSTON HIGH</v>
          </cell>
          <cell r="B974" t="str">
            <v>110014</v>
          </cell>
          <cell r="C974" t="str">
            <v>KINGSTON K-14</v>
          </cell>
          <cell r="D974">
            <v>247</v>
          </cell>
          <cell r="E974">
            <v>239.68</v>
          </cell>
          <cell r="F974">
            <v>1</v>
          </cell>
          <cell r="G974">
            <v>0.93900000000000006</v>
          </cell>
          <cell r="H974" t="str">
            <v>*</v>
          </cell>
          <cell r="I974" t="str">
            <v>*</v>
          </cell>
          <cell r="J974" t="str">
            <v>*</v>
          </cell>
          <cell r="K974">
            <v>5.2999999999999999E-2</v>
          </cell>
          <cell r="L974" t="str">
            <v>*</v>
          </cell>
          <cell r="M974" t="str">
            <v>*</v>
          </cell>
          <cell r="N974">
            <v>0.13769999999999999</v>
          </cell>
          <cell r="O974" t="str">
            <v>Washington</v>
          </cell>
          <cell r="P974" t="str">
            <v>town</v>
          </cell>
          <cell r="Q974" t="str">
            <v>Ozarks</v>
          </cell>
          <cell r="R974">
            <v>2931140</v>
          </cell>
        </row>
        <row r="975">
          <cell r="A975" t="str">
            <v>KINGSTON MIDDLE</v>
          </cell>
          <cell r="B975" t="str">
            <v>110014</v>
          </cell>
          <cell r="C975" t="str">
            <v>KINGSTON K-14</v>
          </cell>
          <cell r="D975">
            <v>180</v>
          </cell>
          <cell r="E975">
            <v>183</v>
          </cell>
          <cell r="F975">
            <v>1</v>
          </cell>
          <cell r="G975">
            <v>0.98299999999999998</v>
          </cell>
          <cell r="H975" t="str">
            <v>*</v>
          </cell>
          <cell r="I975" t="str">
            <v>*</v>
          </cell>
          <cell r="J975" t="str">
            <v>*</v>
          </cell>
          <cell r="K975" t="str">
            <v>*</v>
          </cell>
          <cell r="L975" t="str">
            <v>*</v>
          </cell>
          <cell r="M975" t="str">
            <v>*</v>
          </cell>
          <cell r="N975">
            <v>0.1333</v>
          </cell>
          <cell r="O975" t="str">
            <v>Washington</v>
          </cell>
          <cell r="P975" t="str">
            <v>town</v>
          </cell>
          <cell r="Q975" t="str">
            <v>Ozarks</v>
          </cell>
          <cell r="R975">
            <v>2931140</v>
          </cell>
        </row>
        <row r="976">
          <cell r="A976" t="str">
            <v>KINGSTON PRIMARY</v>
          </cell>
          <cell r="B976" t="str">
            <v>110014</v>
          </cell>
          <cell r="C976" t="str">
            <v>KINGSTON K-14</v>
          </cell>
          <cell r="D976">
            <v>185</v>
          </cell>
          <cell r="E976">
            <v>184.88</v>
          </cell>
          <cell r="F976">
            <v>1</v>
          </cell>
          <cell r="G976">
            <v>0.9840000000000001</v>
          </cell>
          <cell r="H976" t="str">
            <v>*</v>
          </cell>
          <cell r="I976" t="str">
            <v>*</v>
          </cell>
          <cell r="J976" t="str">
            <v>*</v>
          </cell>
          <cell r="K976" t="str">
            <v>*</v>
          </cell>
          <cell r="L976" t="str">
            <v>*</v>
          </cell>
          <cell r="M976" t="str">
            <v>*</v>
          </cell>
          <cell r="N976">
            <v>0.12429999999999999</v>
          </cell>
          <cell r="O976" t="str">
            <v>Washington</v>
          </cell>
          <cell r="P976" t="str">
            <v>town</v>
          </cell>
          <cell r="Q976" t="str">
            <v>Ozarks</v>
          </cell>
          <cell r="R976">
            <v>2931140</v>
          </cell>
        </row>
        <row r="977">
          <cell r="A977" t="str">
            <v>KINGSTON ELEM.</v>
          </cell>
          <cell r="B977" t="str">
            <v>110014</v>
          </cell>
          <cell r="C977" t="str">
            <v>KINGSTON K-14</v>
          </cell>
          <cell r="D977">
            <v>172</v>
          </cell>
          <cell r="E977">
            <v>173.3</v>
          </cell>
          <cell r="F977">
            <v>1</v>
          </cell>
          <cell r="G977">
            <v>0.95900000000000007</v>
          </cell>
          <cell r="H977" t="str">
            <v>*</v>
          </cell>
          <cell r="I977" t="str">
            <v>*</v>
          </cell>
          <cell r="J977" t="str">
            <v>*</v>
          </cell>
          <cell r="K977">
            <v>2.8999999999999998E-2</v>
          </cell>
          <cell r="L977" t="str">
            <v>*</v>
          </cell>
          <cell r="M977" t="str">
            <v>*</v>
          </cell>
          <cell r="N977">
            <v>0.20929999999999999</v>
          </cell>
          <cell r="O977" t="str">
            <v>Washington</v>
          </cell>
          <cell r="P977" t="str">
            <v>town</v>
          </cell>
          <cell r="Q977" t="str">
            <v>Ozarks</v>
          </cell>
          <cell r="R977">
            <v>2931140</v>
          </cell>
        </row>
        <row r="978">
          <cell r="A978" t="str">
            <v>KINGSVILLE HIGH</v>
          </cell>
          <cell r="B978" t="str">
            <v>051150</v>
          </cell>
          <cell r="C978" t="str">
            <v>KINGSVILLE R-I</v>
          </cell>
          <cell r="D978">
            <v>108</v>
          </cell>
          <cell r="E978">
            <v>112.29</v>
          </cell>
          <cell r="F978">
            <v>0.30299999999999999</v>
          </cell>
          <cell r="G978">
            <v>0.93500000000000005</v>
          </cell>
          <cell r="H978" t="str">
            <v>*</v>
          </cell>
          <cell r="I978" t="str">
            <v>*</v>
          </cell>
          <cell r="J978" t="str">
            <v>*</v>
          </cell>
          <cell r="K978" t="str">
            <v>*</v>
          </cell>
          <cell r="L978" t="str">
            <v>*</v>
          </cell>
          <cell r="M978" t="str">
            <v>*</v>
          </cell>
          <cell r="N978">
            <v>0.1389</v>
          </cell>
          <cell r="O978" t="str">
            <v>Johnson</v>
          </cell>
          <cell r="P978" t="str">
            <v>rural</v>
          </cell>
          <cell r="Q978" t="str">
            <v>Western Plains</v>
          </cell>
          <cell r="R978">
            <v>2916660</v>
          </cell>
        </row>
        <row r="979">
          <cell r="A979" t="str">
            <v>KINGSVILLE ELEM.</v>
          </cell>
          <cell r="B979" t="str">
            <v>051150</v>
          </cell>
          <cell r="C979" t="str">
            <v>KINGSVILLE R-I</v>
          </cell>
          <cell r="D979">
            <v>123</v>
          </cell>
          <cell r="E979">
            <v>127</v>
          </cell>
          <cell r="F979">
            <v>0.37799999999999995</v>
          </cell>
          <cell r="G979">
            <v>0.94299999999999995</v>
          </cell>
          <cell r="H979" t="str">
            <v>*</v>
          </cell>
          <cell r="I979" t="str">
            <v>*</v>
          </cell>
          <cell r="J979" t="str">
            <v>*</v>
          </cell>
          <cell r="K979">
            <v>4.9000000000000002E-2</v>
          </cell>
          <cell r="L979" t="str">
            <v>*</v>
          </cell>
          <cell r="M979" t="str">
            <v>*</v>
          </cell>
          <cell r="N979">
            <v>0.14630000000000001</v>
          </cell>
          <cell r="O979" t="str">
            <v>Johnson</v>
          </cell>
          <cell r="P979" t="str">
            <v>rural</v>
          </cell>
          <cell r="Q979" t="str">
            <v>Western Plains</v>
          </cell>
          <cell r="R979">
            <v>2916660</v>
          </cell>
        </row>
        <row r="980">
          <cell r="A980" t="str">
            <v>KIPP ST. LOUIS HIGH</v>
          </cell>
          <cell r="B980" t="str">
            <v>115914</v>
          </cell>
          <cell r="C980" t="str">
            <v>KIPP ST LOUIS PUBLIC SCHOOLS</v>
          </cell>
          <cell r="D980">
            <v>559</v>
          </cell>
          <cell r="E980">
            <v>545</v>
          </cell>
          <cell r="F980">
            <v>1</v>
          </cell>
          <cell r="G980">
            <v>2.1000000000000001E-2</v>
          </cell>
          <cell r="H980">
            <v>0.94299999999999995</v>
          </cell>
          <cell r="I980">
            <v>0.03</v>
          </cell>
          <cell r="J980" t="str">
            <v>*</v>
          </cell>
          <cell r="K980" t="str">
            <v>*</v>
          </cell>
          <cell r="L980" t="str">
            <v>*</v>
          </cell>
          <cell r="M980">
            <v>1.9699999999999999E-2</v>
          </cell>
          <cell r="N980">
            <v>0.161</v>
          </cell>
          <cell r="O980" t="str">
            <v>St. Louis City</v>
          </cell>
          <cell r="P980" t="str">
            <v>urban</v>
          </cell>
          <cell r="Q980" t="str">
            <v>St. Louis</v>
          </cell>
          <cell r="R980">
            <v>2900591</v>
          </cell>
        </row>
        <row r="981">
          <cell r="A981" t="str">
            <v>KIPP INSPIRE ACADEMY</v>
          </cell>
          <cell r="B981" t="str">
            <v>115914</v>
          </cell>
          <cell r="C981" t="str">
            <v>KIPP ST LOUIS PUBLIC SCHOOLS</v>
          </cell>
          <cell r="D981">
            <v>439</v>
          </cell>
          <cell r="E981">
            <v>412</v>
          </cell>
          <cell r="F981">
            <v>1</v>
          </cell>
          <cell r="G981" t="str">
            <v>*</v>
          </cell>
          <cell r="H981">
            <v>0.95200000000000007</v>
          </cell>
          <cell r="I981">
            <v>4.0999999999999995E-2</v>
          </cell>
          <cell r="J981" t="str">
            <v>*</v>
          </cell>
          <cell r="K981" t="str">
            <v>*</v>
          </cell>
          <cell r="L981" t="str">
            <v>*</v>
          </cell>
          <cell r="M981">
            <v>1.5900000000000001E-2</v>
          </cell>
          <cell r="N981">
            <v>0.14810000000000001</v>
          </cell>
          <cell r="O981" t="str">
            <v>St. Louis City</v>
          </cell>
          <cell r="P981" t="str">
            <v>urban</v>
          </cell>
          <cell r="Q981" t="str">
            <v>St. Louis</v>
          </cell>
          <cell r="R981">
            <v>2900591</v>
          </cell>
        </row>
        <row r="982">
          <cell r="A982" t="str">
            <v>KIPP VICTORY ACADEMY</v>
          </cell>
          <cell r="B982" t="str">
            <v>115914</v>
          </cell>
          <cell r="C982" t="str">
            <v>KIPP ST LOUIS PUBLIC SCHOOLS</v>
          </cell>
          <cell r="D982">
            <v>530</v>
          </cell>
          <cell r="E982">
            <v>511</v>
          </cell>
          <cell r="F982">
            <v>1</v>
          </cell>
          <cell r="G982" t="str">
            <v>*</v>
          </cell>
          <cell r="H982">
            <v>0.97900000000000009</v>
          </cell>
          <cell r="I982">
            <v>1.3000000000000001E-2</v>
          </cell>
          <cell r="J982" t="str">
            <v>*</v>
          </cell>
          <cell r="K982" t="str">
            <v>*</v>
          </cell>
          <cell r="L982" t="str">
            <v>*</v>
          </cell>
          <cell r="M982" t="str">
            <v>*</v>
          </cell>
          <cell r="N982">
            <v>7.9199999999999993E-2</v>
          </cell>
          <cell r="O982" t="str">
            <v>St. Louis City</v>
          </cell>
          <cell r="P982" t="str">
            <v>urban</v>
          </cell>
          <cell r="Q982" t="str">
            <v>St. Louis</v>
          </cell>
          <cell r="R982">
            <v>2900591</v>
          </cell>
        </row>
        <row r="983">
          <cell r="A983" t="str">
            <v>KIPP WISDOM ACADEMY</v>
          </cell>
          <cell r="B983" t="str">
            <v>115914</v>
          </cell>
          <cell r="C983" t="str">
            <v>KIPP ST LOUIS PUBLIC SCHOOLS</v>
          </cell>
          <cell r="D983">
            <v>506</v>
          </cell>
          <cell r="E983">
            <v>491</v>
          </cell>
          <cell r="F983">
            <v>1</v>
          </cell>
          <cell r="G983">
            <v>1.2E-2</v>
          </cell>
          <cell r="H983">
            <v>0.94299999999999995</v>
          </cell>
          <cell r="I983">
            <v>3.7999999999999999E-2</v>
          </cell>
          <cell r="J983" t="str">
            <v>*</v>
          </cell>
          <cell r="K983" t="str">
            <v>*</v>
          </cell>
          <cell r="L983" t="str">
            <v>*</v>
          </cell>
          <cell r="M983">
            <v>4.5499999999999999E-2</v>
          </cell>
          <cell r="N983">
            <v>8.3000000000000004E-2</v>
          </cell>
          <cell r="O983" t="str">
            <v>St. Louis City</v>
          </cell>
          <cell r="P983" t="str">
            <v>urban</v>
          </cell>
          <cell r="Q983" t="str">
            <v>St. Louis</v>
          </cell>
          <cell r="R983">
            <v>2900591</v>
          </cell>
        </row>
        <row r="984">
          <cell r="A984" t="str">
            <v>KIPP TRIUMPH ACADEMY</v>
          </cell>
          <cell r="B984" t="str">
            <v>115914</v>
          </cell>
          <cell r="C984" t="str">
            <v>KIPP ST LOUIS PUBLIC SCHOOLS</v>
          </cell>
          <cell r="D984">
            <v>395</v>
          </cell>
          <cell r="E984">
            <v>363</v>
          </cell>
          <cell r="F984">
            <v>1</v>
          </cell>
          <cell r="G984" t="str">
            <v>*</v>
          </cell>
          <cell r="H984">
            <v>0.98199999999999998</v>
          </cell>
          <cell r="I984">
            <v>1.8000000000000002E-2</v>
          </cell>
          <cell r="J984" t="str">
            <v>*</v>
          </cell>
          <cell r="K984" t="str">
            <v>*</v>
          </cell>
          <cell r="L984" t="str">
            <v>*</v>
          </cell>
          <cell r="M984" t="str">
            <v>*</v>
          </cell>
          <cell r="N984">
            <v>0.1139</v>
          </cell>
          <cell r="O984" t="str">
            <v>St. Louis City</v>
          </cell>
          <cell r="P984" t="str">
            <v>urban</v>
          </cell>
          <cell r="Q984" t="str">
            <v>St. Louis</v>
          </cell>
          <cell r="R984">
            <v>2900591</v>
          </cell>
        </row>
        <row r="985">
          <cell r="A985" t="str">
            <v>KIPP WONDER ACADEMY</v>
          </cell>
          <cell r="B985" t="str">
            <v>115914</v>
          </cell>
          <cell r="C985" t="str">
            <v>KIPP ST LOUIS PUBLIC SCHOOLS</v>
          </cell>
          <cell r="D985">
            <v>198</v>
          </cell>
          <cell r="E985">
            <v>190</v>
          </cell>
          <cell r="F985">
            <v>1</v>
          </cell>
          <cell r="G985" t="str">
            <v>*</v>
          </cell>
          <cell r="H985">
            <v>0.95499999999999996</v>
          </cell>
          <cell r="I985">
            <v>0.03</v>
          </cell>
          <cell r="J985" t="str">
            <v>*</v>
          </cell>
          <cell r="K985" t="str">
            <v>*</v>
          </cell>
          <cell r="L985" t="str">
            <v>*</v>
          </cell>
          <cell r="M985" t="str">
            <v>*</v>
          </cell>
          <cell r="N985">
            <v>3.5400000000000001E-2</v>
          </cell>
          <cell r="O985" t="str">
            <v>St. Louis City</v>
          </cell>
          <cell r="P985" t="str">
            <v>urban</v>
          </cell>
          <cell r="Q985" t="str">
            <v>St. Louis</v>
          </cell>
          <cell r="R985">
            <v>2900591</v>
          </cell>
        </row>
        <row r="986">
          <cell r="A986" t="str">
            <v>KIPP KC LEGACY HIGH SCHOOL</v>
          </cell>
          <cell r="B986" t="str">
            <v>048918</v>
          </cell>
          <cell r="C986" t="str">
            <v>KIPP: ENDEAVOR ACADEMY</v>
          </cell>
          <cell r="D986">
            <v>105</v>
          </cell>
          <cell r="E986">
            <v>102</v>
          </cell>
          <cell r="F986">
            <v>1</v>
          </cell>
          <cell r="G986" t="str">
            <v>*</v>
          </cell>
          <cell r="H986">
            <v>0.74299999999999999</v>
          </cell>
          <cell r="I986">
            <v>0.18100000000000002</v>
          </cell>
          <cell r="J986" t="str">
            <v>*</v>
          </cell>
          <cell r="K986" t="str">
            <v>*</v>
          </cell>
          <cell r="L986" t="str">
            <v>*</v>
          </cell>
          <cell r="M986">
            <v>0.1143</v>
          </cell>
          <cell r="N986">
            <v>0.15240000000000001</v>
          </cell>
          <cell r="O986" t="str">
            <v>Jackson</v>
          </cell>
          <cell r="P986" t="str">
            <v>urban</v>
          </cell>
          <cell r="Q986" t="str">
            <v>Kansas City</v>
          </cell>
          <cell r="R986">
            <v>2900031</v>
          </cell>
        </row>
        <row r="987">
          <cell r="A987" t="str">
            <v>KIPP ENDEAVOR ACADEMY</v>
          </cell>
          <cell r="B987" t="str">
            <v>048918</v>
          </cell>
          <cell r="C987" t="str">
            <v>KIPP: ENDEAVOR ACADEMY</v>
          </cell>
          <cell r="D987">
            <v>570</v>
          </cell>
          <cell r="E987">
            <v>555</v>
          </cell>
          <cell r="F987">
            <v>1</v>
          </cell>
          <cell r="G987">
            <v>0.04</v>
          </cell>
          <cell r="H987">
            <v>0.73699999999999999</v>
          </cell>
          <cell r="I987">
            <v>0.2</v>
          </cell>
          <cell r="J987" t="str">
            <v>*</v>
          </cell>
          <cell r="K987">
            <v>2.1000000000000001E-2</v>
          </cell>
          <cell r="L987" t="str">
            <v>*</v>
          </cell>
          <cell r="M987">
            <v>0.14910000000000001</v>
          </cell>
          <cell r="N987">
            <v>8.4199999999999997E-2</v>
          </cell>
          <cell r="O987" t="str">
            <v>Jackson</v>
          </cell>
          <cell r="P987" t="str">
            <v>urban</v>
          </cell>
          <cell r="Q987" t="str">
            <v>Kansas City</v>
          </cell>
          <cell r="R987">
            <v>2900031</v>
          </cell>
        </row>
        <row r="988">
          <cell r="A988" t="str">
            <v>KIRBYVILLE MIDDLE</v>
          </cell>
          <cell r="B988" t="str">
            <v>106006</v>
          </cell>
          <cell r="C988" t="str">
            <v>KIRBYVILLE R-VI</v>
          </cell>
          <cell r="D988">
            <v>117</v>
          </cell>
          <cell r="E988">
            <v>115.03</v>
          </cell>
          <cell r="F988">
            <v>0.61699999999999999</v>
          </cell>
          <cell r="G988">
            <v>0.81200000000000006</v>
          </cell>
          <cell r="H988" t="str">
            <v>*</v>
          </cell>
          <cell r="I988">
            <v>0.10300000000000001</v>
          </cell>
          <cell r="J988" t="str">
            <v>*</v>
          </cell>
          <cell r="K988">
            <v>4.2999999999999997E-2</v>
          </cell>
          <cell r="L988" t="str">
            <v>*</v>
          </cell>
          <cell r="M988" t="str">
            <v>*</v>
          </cell>
          <cell r="N988">
            <v>0.2137</v>
          </cell>
          <cell r="O988" t="str">
            <v>Taney</v>
          </cell>
          <cell r="P988" t="str">
            <v>town</v>
          </cell>
          <cell r="Q988" t="str">
            <v>Southwest</v>
          </cell>
          <cell r="R988">
            <v>2916710</v>
          </cell>
        </row>
        <row r="989">
          <cell r="A989" t="str">
            <v>KIRBYVILLE ELEM.</v>
          </cell>
          <cell r="B989" t="str">
            <v>106006</v>
          </cell>
          <cell r="C989" t="str">
            <v>KIRBYVILLE R-VI</v>
          </cell>
          <cell r="D989">
            <v>114</v>
          </cell>
          <cell r="E989">
            <v>117</v>
          </cell>
          <cell r="F989">
            <v>0.68400000000000005</v>
          </cell>
          <cell r="G989">
            <v>0.85099999999999998</v>
          </cell>
          <cell r="H989" t="str">
            <v>*</v>
          </cell>
          <cell r="I989">
            <v>7.0000000000000007E-2</v>
          </cell>
          <cell r="J989" t="str">
            <v>*</v>
          </cell>
          <cell r="K989">
            <v>7.9000000000000001E-2</v>
          </cell>
          <cell r="L989" t="str">
            <v>*</v>
          </cell>
          <cell r="M989" t="str">
            <v>*</v>
          </cell>
          <cell r="N989">
            <v>0.21050000000000002</v>
          </cell>
          <cell r="O989" t="str">
            <v>Taney</v>
          </cell>
          <cell r="P989" t="str">
            <v>town</v>
          </cell>
          <cell r="Q989" t="str">
            <v>Southwest</v>
          </cell>
          <cell r="R989">
            <v>2916710</v>
          </cell>
        </row>
        <row r="990">
          <cell r="A990" t="str">
            <v>KIRKSVILLE SR. HIGH</v>
          </cell>
          <cell r="B990" t="str">
            <v>001091</v>
          </cell>
          <cell r="C990" t="str">
            <v>KIRKSVILLE R-III</v>
          </cell>
          <cell r="D990">
            <v>791</v>
          </cell>
          <cell r="E990">
            <v>759.59</v>
          </cell>
          <cell r="F990">
            <v>0.29799999999999999</v>
          </cell>
          <cell r="G990">
            <v>0.85099999999999998</v>
          </cell>
          <cell r="H990">
            <v>5.7000000000000002E-2</v>
          </cell>
          <cell r="I990">
            <v>3.7000000000000005E-2</v>
          </cell>
          <cell r="J990">
            <v>1.8963337547408345E-2</v>
          </cell>
          <cell r="K990">
            <v>3.2000000000000001E-2</v>
          </cell>
          <cell r="M990">
            <v>3.7900000000000003E-2</v>
          </cell>
          <cell r="N990">
            <v>9.4800000000000009E-2</v>
          </cell>
          <cell r="O990" t="str">
            <v>Adair</v>
          </cell>
          <cell r="P990" t="str">
            <v>rural</v>
          </cell>
          <cell r="Q990" t="str">
            <v>Northeast</v>
          </cell>
          <cell r="R990">
            <v>2916740</v>
          </cell>
        </row>
        <row r="991">
          <cell r="A991" t="str">
            <v>KIRKSVILLE AREA TECH. CTR.</v>
          </cell>
          <cell r="B991" t="str">
            <v>001091</v>
          </cell>
          <cell r="C991" t="str">
            <v>KIRKSVILLE R-III</v>
          </cell>
          <cell r="D991" t="str">
            <v>*</v>
          </cell>
          <cell r="E991" t="str">
            <v>*</v>
          </cell>
          <cell r="F991" t="str">
            <v>*</v>
          </cell>
          <cell r="G991" t="str">
            <v>*</v>
          </cell>
          <cell r="H991" t="str">
            <v>*</v>
          </cell>
          <cell r="I991" t="str">
            <v>*</v>
          </cell>
          <cell r="J991" t="str">
            <v>*</v>
          </cell>
          <cell r="K991" t="str">
            <v>*</v>
          </cell>
          <cell r="L991" t="str">
            <v>*</v>
          </cell>
          <cell r="M991" t="str">
            <v>*</v>
          </cell>
          <cell r="N991" t="str">
            <v>*</v>
          </cell>
          <cell r="O991" t="str">
            <v>Adair</v>
          </cell>
          <cell r="P991" t="str">
            <v>rural</v>
          </cell>
          <cell r="Q991" t="str">
            <v>Northeast</v>
          </cell>
          <cell r="R991">
            <v>2916740</v>
          </cell>
        </row>
        <row r="992">
          <cell r="A992" t="str">
            <v>WILLIAM MATTHEW MIDDLE SCHOOL</v>
          </cell>
          <cell r="B992" t="str">
            <v>001091</v>
          </cell>
          <cell r="C992" t="str">
            <v>KIRKSVILLE R-III</v>
          </cell>
          <cell r="D992">
            <v>528</v>
          </cell>
          <cell r="E992">
            <v>515.27</v>
          </cell>
          <cell r="F992">
            <v>0.39299999999999996</v>
          </cell>
          <cell r="G992">
            <v>0.8640000000000001</v>
          </cell>
          <cell r="H992">
            <v>5.0999999999999997E-2</v>
          </cell>
          <cell r="I992">
            <v>0.03</v>
          </cell>
          <cell r="J992">
            <v>1.5151515151515152E-2</v>
          </cell>
          <cell r="K992">
            <v>0.04</v>
          </cell>
          <cell r="M992">
            <v>3.2199999999999999E-2</v>
          </cell>
          <cell r="N992">
            <v>0.14019999999999999</v>
          </cell>
          <cell r="O992" t="str">
            <v>Adair</v>
          </cell>
          <cell r="P992" t="str">
            <v>rural</v>
          </cell>
          <cell r="Q992" t="str">
            <v>Northeast</v>
          </cell>
          <cell r="R992">
            <v>2916740</v>
          </cell>
        </row>
        <row r="993">
          <cell r="A993" t="str">
            <v>KIRKSVILLE PRIMARY</v>
          </cell>
          <cell r="B993" t="str">
            <v>001091</v>
          </cell>
          <cell r="C993" t="str">
            <v>KIRKSVILLE R-III</v>
          </cell>
          <cell r="D993">
            <v>496</v>
          </cell>
          <cell r="E993">
            <v>517.03</v>
          </cell>
          <cell r="F993">
            <v>0.495</v>
          </cell>
          <cell r="G993">
            <v>0.79</v>
          </cell>
          <cell r="H993">
            <v>0.105</v>
          </cell>
          <cell r="I993">
            <v>3.6000000000000004E-2</v>
          </cell>
          <cell r="J993">
            <v>2.8225806451612902E-2</v>
          </cell>
          <cell r="K993">
            <v>0.04</v>
          </cell>
          <cell r="M993">
            <v>7.8600000000000003E-2</v>
          </cell>
          <cell r="N993">
            <v>0.13100000000000001</v>
          </cell>
          <cell r="O993" t="str">
            <v>Adair</v>
          </cell>
          <cell r="P993" t="str">
            <v>rural</v>
          </cell>
          <cell r="Q993" t="str">
            <v>Northeast</v>
          </cell>
          <cell r="R993">
            <v>2916740</v>
          </cell>
        </row>
        <row r="994">
          <cell r="A994" t="str">
            <v>RAY MILLER ELEM.</v>
          </cell>
          <cell r="B994" t="str">
            <v>001091</v>
          </cell>
          <cell r="C994" t="str">
            <v>KIRKSVILLE R-III</v>
          </cell>
          <cell r="D994">
            <v>482</v>
          </cell>
          <cell r="E994">
            <v>493.2</v>
          </cell>
          <cell r="F994">
            <v>0.503</v>
          </cell>
          <cell r="G994">
            <v>0.84200000000000008</v>
          </cell>
          <cell r="H994">
            <v>7.0999999999999994E-2</v>
          </cell>
          <cell r="I994">
            <v>4.4000000000000004E-2</v>
          </cell>
          <cell r="J994">
            <v>1.6597510373443983E-2</v>
          </cell>
          <cell r="K994">
            <v>2.5000000000000001E-2</v>
          </cell>
          <cell r="M994">
            <v>4.1500000000000002E-2</v>
          </cell>
          <cell r="N994">
            <v>0.13070000000000001</v>
          </cell>
          <cell r="O994" t="str">
            <v>Adair</v>
          </cell>
          <cell r="P994" t="str">
            <v>rural</v>
          </cell>
          <cell r="Q994" t="str">
            <v>Northeast</v>
          </cell>
          <cell r="R994">
            <v>2916740</v>
          </cell>
        </row>
        <row r="995">
          <cell r="A995" t="str">
            <v>KIRKWOOD SR. HIGH</v>
          </cell>
          <cell r="B995" t="str">
            <v>096092</v>
          </cell>
          <cell r="C995" t="str">
            <v>KIRKWOOD R-VII</v>
          </cell>
          <cell r="D995">
            <v>1808</v>
          </cell>
          <cell r="E995">
            <v>1708.54</v>
          </cell>
          <cell r="F995">
            <v>8.199999999999999E-2</v>
          </cell>
          <cell r="G995">
            <v>0.78299999999999992</v>
          </cell>
          <cell r="H995">
            <v>0.105</v>
          </cell>
          <cell r="I995">
            <v>4.5999999999999999E-2</v>
          </cell>
          <cell r="J995">
            <v>1.3827433628318585E-2</v>
          </cell>
          <cell r="K995">
            <v>5.0999999999999997E-2</v>
          </cell>
          <cell r="M995">
            <v>5.5000000000000005E-3</v>
          </cell>
          <cell r="N995">
            <v>0.1477</v>
          </cell>
          <cell r="O995" t="str">
            <v>St. Louis</v>
          </cell>
          <cell r="P995" t="str">
            <v>suburban</v>
          </cell>
          <cell r="Q995" t="str">
            <v>St. Louis</v>
          </cell>
          <cell r="R995">
            <v>2916770</v>
          </cell>
        </row>
        <row r="996">
          <cell r="A996" t="str">
            <v>NIPHER MIDDLE</v>
          </cell>
          <cell r="B996" t="str">
            <v>096092</v>
          </cell>
          <cell r="C996" t="str">
            <v>KIRKWOOD R-VII</v>
          </cell>
          <cell r="D996">
            <v>702</v>
          </cell>
          <cell r="E996">
            <v>700.16</v>
          </cell>
          <cell r="F996">
            <v>9.6000000000000002E-2</v>
          </cell>
          <cell r="G996">
            <v>0.77599999999999991</v>
          </cell>
          <cell r="H996">
            <v>0.1</v>
          </cell>
          <cell r="I996">
            <v>3.7999999999999999E-2</v>
          </cell>
          <cell r="J996">
            <v>1.7094017094017096E-2</v>
          </cell>
          <cell r="K996">
            <v>6.8000000000000005E-2</v>
          </cell>
          <cell r="M996" t="str">
            <v>*</v>
          </cell>
          <cell r="N996">
            <v>0.1396</v>
          </cell>
          <cell r="O996" t="str">
            <v>St. Louis</v>
          </cell>
          <cell r="P996" t="str">
            <v>suburban</v>
          </cell>
          <cell r="Q996" t="str">
            <v>St. Louis</v>
          </cell>
          <cell r="R996">
            <v>2916770</v>
          </cell>
        </row>
        <row r="997">
          <cell r="A997" t="str">
            <v>NORTH KIRKWOOD MIDDLE</v>
          </cell>
          <cell r="B997" t="str">
            <v>096092</v>
          </cell>
          <cell r="C997" t="str">
            <v>KIRKWOOD R-VII</v>
          </cell>
          <cell r="D997">
            <v>637</v>
          </cell>
          <cell r="E997">
            <v>636.59</v>
          </cell>
          <cell r="F997">
            <v>8.5000000000000006E-2</v>
          </cell>
          <cell r="G997">
            <v>0.81299999999999994</v>
          </cell>
          <cell r="H997">
            <v>6.8000000000000005E-2</v>
          </cell>
          <cell r="I997">
            <v>4.0999999999999995E-2</v>
          </cell>
          <cell r="J997">
            <v>1.5698587127158554E-2</v>
          </cell>
          <cell r="K997">
            <v>6.3E-2</v>
          </cell>
          <cell r="M997">
            <v>7.8000000000000005E-3</v>
          </cell>
          <cell r="N997">
            <v>0.1507</v>
          </cell>
          <cell r="O997" t="str">
            <v>St. Louis</v>
          </cell>
          <cell r="P997" t="str">
            <v>suburban</v>
          </cell>
          <cell r="Q997" t="str">
            <v>St. Louis</v>
          </cell>
          <cell r="R997">
            <v>2916770</v>
          </cell>
        </row>
        <row r="998">
          <cell r="A998" t="str">
            <v>W. W. KEYSOR ELEM.</v>
          </cell>
          <cell r="B998" t="str">
            <v>096092</v>
          </cell>
          <cell r="C998" t="str">
            <v>KIRKWOOD R-VII</v>
          </cell>
          <cell r="D998">
            <v>578</v>
          </cell>
          <cell r="E998">
            <v>575.30999999999995</v>
          </cell>
          <cell r="F998">
            <v>4.2000000000000003E-2</v>
          </cell>
          <cell r="G998">
            <v>0.85099999999999998</v>
          </cell>
          <cell r="H998">
            <v>3.5000000000000003E-2</v>
          </cell>
          <cell r="I998">
            <v>3.7999999999999999E-2</v>
          </cell>
          <cell r="J998">
            <v>1.0380622837370242E-2</v>
          </cell>
          <cell r="K998">
            <v>6.6000000000000003E-2</v>
          </cell>
          <cell r="M998">
            <v>1.38E-2</v>
          </cell>
          <cell r="N998">
            <v>9.3399999999999997E-2</v>
          </cell>
          <cell r="O998" t="str">
            <v>St. Louis</v>
          </cell>
          <cell r="P998" t="str">
            <v>suburban</v>
          </cell>
          <cell r="Q998" t="str">
            <v>St. Louis</v>
          </cell>
          <cell r="R998">
            <v>2916770</v>
          </cell>
        </row>
        <row r="999">
          <cell r="A999" t="str">
            <v>NORTH GLENDALE ELEM.</v>
          </cell>
          <cell r="B999" t="str">
            <v>096092</v>
          </cell>
          <cell r="C999" t="str">
            <v>KIRKWOOD R-VII</v>
          </cell>
          <cell r="D999">
            <v>577</v>
          </cell>
          <cell r="E999">
            <v>579.62</v>
          </cell>
          <cell r="F999">
            <v>6.6000000000000003E-2</v>
          </cell>
          <cell r="G999">
            <v>0.80799999999999994</v>
          </cell>
          <cell r="H999">
            <v>9.4E-2</v>
          </cell>
          <cell r="I999">
            <v>6.2E-2</v>
          </cell>
          <cell r="J999">
            <v>1.0398613518197574E-2</v>
          </cell>
          <cell r="K999">
            <v>2.4E-2</v>
          </cell>
          <cell r="M999">
            <v>1.9099999999999999E-2</v>
          </cell>
          <cell r="N999">
            <v>0.1023</v>
          </cell>
          <cell r="O999" t="str">
            <v>St. Louis</v>
          </cell>
          <cell r="P999" t="str">
            <v>suburban</v>
          </cell>
          <cell r="Q999" t="str">
            <v>St. Louis</v>
          </cell>
          <cell r="R999">
            <v>2916770</v>
          </cell>
        </row>
        <row r="1000">
          <cell r="A1000" t="str">
            <v>GEORGE R. ROBINSON ELEM.</v>
          </cell>
          <cell r="B1000" t="str">
            <v>096092</v>
          </cell>
          <cell r="C1000" t="str">
            <v>KIRKWOOD R-VII</v>
          </cell>
          <cell r="D1000">
            <v>471</v>
          </cell>
          <cell r="E1000">
            <v>482.36</v>
          </cell>
          <cell r="F1000">
            <v>0.153</v>
          </cell>
          <cell r="G1000">
            <v>0.69200000000000006</v>
          </cell>
          <cell r="H1000">
            <v>0.17800000000000002</v>
          </cell>
          <cell r="I1000">
            <v>3.6000000000000004E-2</v>
          </cell>
          <cell r="J1000" t="str">
            <v>*</v>
          </cell>
          <cell r="K1000">
            <v>8.3000000000000004E-2</v>
          </cell>
          <cell r="L1000" t="str">
            <v>*</v>
          </cell>
          <cell r="M1000">
            <v>1.2699999999999999E-2</v>
          </cell>
          <cell r="N1000">
            <v>0.1338</v>
          </cell>
          <cell r="O1000" t="str">
            <v>St. Louis</v>
          </cell>
          <cell r="P1000" t="str">
            <v>suburban</v>
          </cell>
          <cell r="Q1000" t="str">
            <v>St. Louis</v>
          </cell>
          <cell r="R1000">
            <v>2916770</v>
          </cell>
        </row>
        <row r="1001">
          <cell r="A1001" t="str">
            <v>F. P. TILLMAN ELEM.</v>
          </cell>
          <cell r="B1001" t="str">
            <v>096092</v>
          </cell>
          <cell r="C1001" t="str">
            <v>KIRKWOOD R-VII</v>
          </cell>
          <cell r="D1001">
            <v>497</v>
          </cell>
          <cell r="E1001">
            <v>492.51</v>
          </cell>
          <cell r="F1001">
            <v>6.0999999999999999E-2</v>
          </cell>
          <cell r="G1001">
            <v>0.76900000000000002</v>
          </cell>
          <cell r="H1001">
            <v>6.8000000000000005E-2</v>
          </cell>
          <cell r="I1001">
            <v>5.5999999999999994E-2</v>
          </cell>
          <cell r="J1001" t="str">
            <v>*</v>
          </cell>
          <cell r="K1001">
            <v>0.10099999999999999</v>
          </cell>
          <cell r="L1001" t="str">
            <v>*</v>
          </cell>
          <cell r="M1001">
            <v>1.61E-2</v>
          </cell>
          <cell r="N1001">
            <v>0.1328</v>
          </cell>
          <cell r="O1001" t="str">
            <v>St. Louis</v>
          </cell>
          <cell r="P1001" t="str">
            <v>suburban</v>
          </cell>
          <cell r="Q1001" t="str">
            <v>St. Louis</v>
          </cell>
          <cell r="R1001">
            <v>2916770</v>
          </cell>
        </row>
        <row r="1002">
          <cell r="A1002" t="str">
            <v>WESTCHESTER ELEM.</v>
          </cell>
          <cell r="B1002" t="str">
            <v>096092</v>
          </cell>
          <cell r="C1002" t="str">
            <v>KIRKWOOD R-VII</v>
          </cell>
          <cell r="D1002">
            <v>580</v>
          </cell>
          <cell r="E1002">
            <v>575.79999999999995</v>
          </cell>
          <cell r="F1002">
            <v>5.7000000000000002E-2</v>
          </cell>
          <cell r="G1002">
            <v>0.82200000000000006</v>
          </cell>
          <cell r="H1002">
            <v>5.7000000000000002E-2</v>
          </cell>
          <cell r="I1002">
            <v>5.2000000000000005E-2</v>
          </cell>
          <cell r="J1002">
            <v>8.6206896551724137E-3</v>
          </cell>
          <cell r="K1002">
            <v>5.2999999999999999E-2</v>
          </cell>
          <cell r="L1002">
            <v>7.3793103448274167E-3</v>
          </cell>
          <cell r="M1002" t="str">
            <v>*</v>
          </cell>
          <cell r="N1002">
            <v>0.12240000000000001</v>
          </cell>
          <cell r="O1002" t="str">
            <v>St. Louis</v>
          </cell>
          <cell r="P1002" t="str">
            <v>suburban</v>
          </cell>
          <cell r="Q1002" t="str">
            <v>St. Louis</v>
          </cell>
          <cell r="R1002">
            <v>2916770</v>
          </cell>
        </row>
        <row r="1003">
          <cell r="A1003" t="str">
            <v>KIRKWOOD EARLY CHILD. CTR.</v>
          </cell>
          <cell r="B1003" t="str">
            <v>096092</v>
          </cell>
          <cell r="C1003" t="str">
            <v>KIRKWOOD R-VII</v>
          </cell>
          <cell r="D1003" t="str">
            <v>*</v>
          </cell>
          <cell r="E1003" t="str">
            <v>*</v>
          </cell>
          <cell r="F1003" t="str">
            <v>*</v>
          </cell>
          <cell r="G1003" t="str">
            <v>*</v>
          </cell>
          <cell r="H1003" t="str">
            <v>*</v>
          </cell>
          <cell r="I1003" t="str">
            <v>*</v>
          </cell>
          <cell r="J1003" t="str">
            <v>*</v>
          </cell>
          <cell r="K1003" t="str">
            <v>*</v>
          </cell>
          <cell r="L1003" t="str">
            <v>*</v>
          </cell>
          <cell r="M1003" t="str">
            <v>*</v>
          </cell>
          <cell r="N1003" t="str">
            <v>*</v>
          </cell>
          <cell r="O1003" t="str">
            <v>St. Louis</v>
          </cell>
          <cell r="P1003" t="str">
            <v>suburban</v>
          </cell>
          <cell r="Q1003" t="str">
            <v>St. Louis</v>
          </cell>
          <cell r="R1003">
            <v>2916770</v>
          </cell>
        </row>
        <row r="1004">
          <cell r="A1004" t="str">
            <v>KNOB NOSTER HIGH</v>
          </cell>
          <cell r="B1004" t="str">
            <v>051155</v>
          </cell>
          <cell r="C1004" t="str">
            <v>KNOB NOSTER R-VIII</v>
          </cell>
          <cell r="D1004">
            <v>426</v>
          </cell>
          <cell r="E1004">
            <v>410.7</v>
          </cell>
          <cell r="F1004">
            <v>0.19</v>
          </cell>
          <cell r="G1004">
            <v>0.80299999999999994</v>
          </cell>
          <cell r="H1004">
            <v>4.7E-2</v>
          </cell>
          <cell r="I1004">
            <v>9.9000000000000005E-2</v>
          </cell>
          <cell r="J1004" t="str">
            <v>*</v>
          </cell>
          <cell r="K1004">
            <v>2.7999999999999997E-2</v>
          </cell>
          <cell r="L1004" t="str">
            <v>*</v>
          </cell>
          <cell r="M1004" t="str">
            <v>*</v>
          </cell>
          <cell r="N1004">
            <v>9.1499999999999998E-2</v>
          </cell>
          <cell r="O1004" t="str">
            <v>Johnson</v>
          </cell>
          <cell r="P1004" t="str">
            <v>town</v>
          </cell>
          <cell r="Q1004" t="str">
            <v>Western Plains</v>
          </cell>
          <cell r="R1004">
            <v>2916830</v>
          </cell>
        </row>
        <row r="1005">
          <cell r="A1005" t="str">
            <v>KNOB NOSTER MIDDLE</v>
          </cell>
          <cell r="B1005" t="str">
            <v>051155</v>
          </cell>
          <cell r="C1005" t="str">
            <v>KNOB NOSTER R-VIII</v>
          </cell>
          <cell r="D1005">
            <v>400</v>
          </cell>
          <cell r="E1005">
            <v>382.83</v>
          </cell>
          <cell r="F1005">
            <v>0.27399999999999997</v>
          </cell>
          <cell r="G1005">
            <v>0.77300000000000002</v>
          </cell>
          <cell r="H1005">
            <v>6.5000000000000002E-2</v>
          </cell>
          <cell r="I1005">
            <v>7.0000000000000007E-2</v>
          </cell>
          <cell r="J1005" t="str">
            <v>*</v>
          </cell>
          <cell r="K1005">
            <v>5.7999999999999996E-2</v>
          </cell>
          <cell r="L1005" t="str">
            <v>*</v>
          </cell>
          <cell r="M1005" t="str">
            <v>*</v>
          </cell>
          <cell r="N1005">
            <v>0.13500000000000001</v>
          </cell>
          <cell r="O1005" t="str">
            <v>Johnson</v>
          </cell>
          <cell r="P1005" t="str">
            <v>town</v>
          </cell>
          <cell r="Q1005" t="str">
            <v>Western Plains</v>
          </cell>
          <cell r="R1005">
            <v>2916830</v>
          </cell>
        </row>
        <row r="1006">
          <cell r="A1006" t="str">
            <v>KNOB NOSTER ELEM.</v>
          </cell>
          <cell r="B1006" t="str">
            <v>051155</v>
          </cell>
          <cell r="C1006" t="str">
            <v>KNOB NOSTER R-VIII</v>
          </cell>
          <cell r="D1006">
            <v>466</v>
          </cell>
          <cell r="E1006">
            <v>463</v>
          </cell>
          <cell r="F1006">
            <v>0.29799999999999999</v>
          </cell>
          <cell r="G1006">
            <v>0.77300000000000002</v>
          </cell>
          <cell r="H1006">
            <v>4.9000000000000002E-2</v>
          </cell>
          <cell r="I1006">
            <v>7.9000000000000001E-2</v>
          </cell>
          <cell r="J1006" t="str">
            <v>*</v>
          </cell>
          <cell r="K1006">
            <v>6.4000000000000001E-2</v>
          </cell>
          <cell r="L1006" t="str">
            <v>*</v>
          </cell>
          <cell r="M1006" t="str">
            <v>*</v>
          </cell>
          <cell r="N1006">
            <v>0.13519999999999999</v>
          </cell>
          <cell r="O1006" t="str">
            <v>Johnson</v>
          </cell>
          <cell r="P1006" t="str">
            <v>town</v>
          </cell>
          <cell r="Q1006" t="str">
            <v>Western Plains</v>
          </cell>
          <cell r="R1006">
            <v>2916830</v>
          </cell>
        </row>
        <row r="1007">
          <cell r="A1007" t="str">
            <v>WHITEMAN A.F.B. ELEM.</v>
          </cell>
          <cell r="B1007" t="str">
            <v>051155</v>
          </cell>
          <cell r="C1007" t="str">
            <v>KNOB NOSTER R-VIII</v>
          </cell>
          <cell r="D1007">
            <v>431</v>
          </cell>
          <cell r="E1007">
            <v>417</v>
          </cell>
          <cell r="F1007">
            <v>0.254</v>
          </cell>
          <cell r="G1007">
            <v>0.66400000000000003</v>
          </cell>
          <cell r="H1007">
            <v>7.2000000000000008E-2</v>
          </cell>
          <cell r="I1007">
            <v>0.16699999999999998</v>
          </cell>
          <cell r="J1007" t="str">
            <v>*</v>
          </cell>
          <cell r="K1007">
            <v>8.1000000000000003E-2</v>
          </cell>
          <cell r="L1007" t="str">
            <v>*</v>
          </cell>
          <cell r="M1007">
            <v>1.1599999999999999E-2</v>
          </cell>
          <cell r="N1007">
            <v>0.10210000000000001</v>
          </cell>
          <cell r="O1007" t="str">
            <v>Johnson</v>
          </cell>
          <cell r="P1007" t="str">
            <v>town</v>
          </cell>
          <cell r="Q1007" t="str">
            <v>Western Plains</v>
          </cell>
          <cell r="R1007">
            <v>2916830</v>
          </cell>
        </row>
        <row r="1008">
          <cell r="A1008" t="str">
            <v>KNOX CO. HIGH</v>
          </cell>
          <cell r="B1008" t="str">
            <v>052096</v>
          </cell>
          <cell r="C1008" t="str">
            <v>KNOX CO. R-I</v>
          </cell>
          <cell r="D1008">
            <v>232</v>
          </cell>
          <cell r="E1008">
            <v>237</v>
          </cell>
          <cell r="F1008">
            <v>0.51900000000000002</v>
          </cell>
          <cell r="G1008">
            <v>0.96099999999999997</v>
          </cell>
          <cell r="H1008" t="str">
            <v>*</v>
          </cell>
          <cell r="I1008" t="str">
            <v>*</v>
          </cell>
          <cell r="J1008" t="str">
            <v>*</v>
          </cell>
          <cell r="K1008">
            <v>0.03</v>
          </cell>
          <cell r="L1008" t="str">
            <v>*</v>
          </cell>
          <cell r="M1008" t="str">
            <v>*</v>
          </cell>
          <cell r="N1008">
            <v>0.19829999999999998</v>
          </cell>
          <cell r="O1008" t="str">
            <v>Knox</v>
          </cell>
          <cell r="P1008" t="str">
            <v>rural</v>
          </cell>
          <cell r="Q1008" t="str">
            <v>Northeast</v>
          </cell>
          <cell r="R1008">
            <v>2911280</v>
          </cell>
        </row>
        <row r="1009">
          <cell r="A1009" t="str">
            <v>KNOX CO. ELEM.</v>
          </cell>
          <cell r="B1009" t="str">
            <v>052096</v>
          </cell>
          <cell r="C1009" t="str">
            <v>KNOX CO. R-I</v>
          </cell>
          <cell r="D1009">
            <v>180</v>
          </cell>
          <cell r="E1009">
            <v>179</v>
          </cell>
          <cell r="F1009">
            <v>0.56399999999999995</v>
          </cell>
          <cell r="G1009">
            <v>0.99400000000000011</v>
          </cell>
          <cell r="H1009" t="str">
            <v>*</v>
          </cell>
          <cell r="I1009" t="str">
            <v>*</v>
          </cell>
          <cell r="J1009" t="str">
            <v>*</v>
          </cell>
          <cell r="K1009" t="str">
            <v>*</v>
          </cell>
          <cell r="L1009" t="str">
            <v>*</v>
          </cell>
          <cell r="M1009" t="str">
            <v>*</v>
          </cell>
          <cell r="N1009">
            <v>0.1278</v>
          </cell>
          <cell r="O1009" t="str">
            <v>Knox</v>
          </cell>
          <cell r="P1009" t="str">
            <v>rural</v>
          </cell>
          <cell r="Q1009" t="str">
            <v>Northeast</v>
          </cell>
          <cell r="R1009">
            <v>2911280</v>
          </cell>
        </row>
        <row r="1010">
          <cell r="A1010" t="str">
            <v>LA MONTE HIGH</v>
          </cell>
          <cell r="B1010" t="str">
            <v>080118</v>
          </cell>
          <cell r="C1010" t="str">
            <v>LA MONTE R-IV</v>
          </cell>
          <cell r="D1010">
            <v>135</v>
          </cell>
          <cell r="E1010">
            <v>131</v>
          </cell>
          <cell r="F1010">
            <v>0.48899999999999999</v>
          </cell>
          <cell r="G1010">
            <v>0.504</v>
          </cell>
          <cell r="H1010" t="str">
            <v>*</v>
          </cell>
          <cell r="I1010">
            <v>0.46700000000000003</v>
          </cell>
          <cell r="J1010" t="str">
            <v>*</v>
          </cell>
          <cell r="K1010" t="str">
            <v>*</v>
          </cell>
          <cell r="L1010" t="str">
            <v>*</v>
          </cell>
          <cell r="M1010">
            <v>0.11849999999999999</v>
          </cell>
          <cell r="N1010">
            <v>9.6300000000000011E-2</v>
          </cell>
          <cell r="O1010" t="str">
            <v>Pettis</v>
          </cell>
          <cell r="P1010" t="str">
            <v>rural</v>
          </cell>
          <cell r="Q1010" t="str">
            <v>Western Plains</v>
          </cell>
          <cell r="R1010">
            <v>2916920</v>
          </cell>
        </row>
        <row r="1011">
          <cell r="A1011" t="str">
            <v>LA MONTE ELEM.</v>
          </cell>
          <cell r="B1011" t="str">
            <v>080118</v>
          </cell>
          <cell r="C1011" t="str">
            <v>LA MONTE R-IV</v>
          </cell>
          <cell r="D1011">
            <v>161</v>
          </cell>
          <cell r="E1011">
            <v>151</v>
          </cell>
          <cell r="F1011">
            <v>0.53600000000000003</v>
          </cell>
          <cell r="G1011">
            <v>0.55899999999999994</v>
          </cell>
          <cell r="H1011" t="str">
            <v>*</v>
          </cell>
          <cell r="I1011">
            <v>0.39100000000000001</v>
          </cell>
          <cell r="J1011" t="str">
            <v>*</v>
          </cell>
          <cell r="K1011">
            <v>4.2999999999999997E-2</v>
          </cell>
          <cell r="L1011" t="str">
            <v>*</v>
          </cell>
          <cell r="M1011">
            <v>0.1739</v>
          </cell>
          <cell r="N1011">
            <v>0.11800000000000001</v>
          </cell>
          <cell r="O1011" t="str">
            <v>Pettis</v>
          </cell>
          <cell r="P1011" t="str">
            <v>rural</v>
          </cell>
          <cell r="Q1011" t="str">
            <v>Western Plains</v>
          </cell>
          <cell r="R1011">
            <v>2916920</v>
          </cell>
        </row>
        <row r="1012">
          <cell r="A1012" t="str">
            <v>LA PLATA HIGH</v>
          </cell>
          <cell r="B1012" t="str">
            <v>061154</v>
          </cell>
          <cell r="C1012" t="str">
            <v>LA PLATA R-II</v>
          </cell>
          <cell r="D1012">
            <v>152</v>
          </cell>
          <cell r="E1012">
            <v>156</v>
          </cell>
          <cell r="F1012">
            <v>0.26899999999999996</v>
          </cell>
          <cell r="G1012">
            <v>0.98699999999999999</v>
          </cell>
          <cell r="H1012" t="str">
            <v>*</v>
          </cell>
          <cell r="I1012" t="str">
            <v>*</v>
          </cell>
          <cell r="J1012" t="str">
            <v>*</v>
          </cell>
          <cell r="K1012" t="str">
            <v>*</v>
          </cell>
          <cell r="L1012" t="str">
            <v>*</v>
          </cell>
          <cell r="M1012" t="str">
            <v>*</v>
          </cell>
          <cell r="N1012">
            <v>0.11840000000000001</v>
          </cell>
          <cell r="O1012" t="str">
            <v>Macon</v>
          </cell>
          <cell r="P1012" t="str">
            <v>rural</v>
          </cell>
          <cell r="Q1012" t="str">
            <v>Northeast</v>
          </cell>
          <cell r="R1012">
            <v>2916950</v>
          </cell>
        </row>
        <row r="1013">
          <cell r="A1013" t="str">
            <v>LA PLATA ELEM.</v>
          </cell>
          <cell r="B1013" t="str">
            <v>061154</v>
          </cell>
          <cell r="C1013" t="str">
            <v>LA PLATA R-II</v>
          </cell>
          <cell r="D1013">
            <v>155</v>
          </cell>
          <cell r="E1013">
            <v>157</v>
          </cell>
          <cell r="F1013">
            <v>0.35</v>
          </cell>
          <cell r="G1013">
            <v>0.97400000000000009</v>
          </cell>
          <cell r="H1013" t="str">
            <v>*</v>
          </cell>
          <cell r="I1013" t="str">
            <v>*</v>
          </cell>
          <cell r="J1013" t="str">
            <v>*</v>
          </cell>
          <cell r="K1013" t="str">
            <v>*</v>
          </cell>
          <cell r="L1013" t="str">
            <v>*</v>
          </cell>
          <cell r="M1013" t="str">
            <v>*</v>
          </cell>
          <cell r="N1013">
            <v>0.18059999999999998</v>
          </cell>
          <cell r="O1013" t="str">
            <v>Macon</v>
          </cell>
          <cell r="P1013" t="str">
            <v>rural</v>
          </cell>
          <cell r="Q1013" t="str">
            <v>Northeast</v>
          </cell>
          <cell r="R1013">
            <v>2916950</v>
          </cell>
        </row>
        <row r="1014">
          <cell r="A1014" t="str">
            <v>LA SALLE CHARTER SCHOOL</v>
          </cell>
          <cell r="B1014" t="str">
            <v>115928</v>
          </cell>
          <cell r="C1014" t="str">
            <v>LA SALLE CHARTER SCHOOL</v>
          </cell>
          <cell r="D1014">
            <v>112</v>
          </cell>
          <cell r="E1014">
            <v>123</v>
          </cell>
          <cell r="F1014">
            <v>1</v>
          </cell>
          <cell r="G1014" t="str">
            <v>*</v>
          </cell>
          <cell r="H1014">
            <v>0.98199999999999998</v>
          </cell>
          <cell r="I1014" t="str">
            <v>*</v>
          </cell>
          <cell r="J1014" t="str">
            <v>*</v>
          </cell>
          <cell r="K1014" t="str">
            <v>*</v>
          </cell>
          <cell r="L1014" t="str">
            <v>*</v>
          </cell>
          <cell r="M1014" t="str">
            <v>*</v>
          </cell>
          <cell r="N1014">
            <v>0.16070000000000001</v>
          </cell>
          <cell r="O1014" t="str">
            <v>St. Louis City</v>
          </cell>
          <cell r="P1014" t="str">
            <v>urban</v>
          </cell>
          <cell r="Q1014" t="str">
            <v>St. Louis</v>
          </cell>
          <cell r="R1014">
            <v>2900611</v>
          </cell>
        </row>
        <row r="1015">
          <cell r="A1015" t="str">
            <v>JOEL E. BARBER ELEM.</v>
          </cell>
          <cell r="B1015" t="str">
            <v>053114</v>
          </cell>
          <cell r="C1015" t="str">
            <v>LACLEDE CO. C-5</v>
          </cell>
          <cell r="D1015">
            <v>450</v>
          </cell>
          <cell r="E1015">
            <v>447</v>
          </cell>
          <cell r="F1015">
            <v>0.81900000000000006</v>
          </cell>
          <cell r="G1015">
            <v>0.96900000000000008</v>
          </cell>
          <cell r="H1015" t="str">
            <v>*</v>
          </cell>
          <cell r="I1015" t="str">
            <v>*</v>
          </cell>
          <cell r="J1015" t="str">
            <v>*</v>
          </cell>
          <cell r="K1015" t="str">
            <v>*</v>
          </cell>
          <cell r="L1015" t="str">
            <v>*</v>
          </cell>
          <cell r="M1015" t="str">
            <v>*</v>
          </cell>
          <cell r="N1015">
            <v>0.2089</v>
          </cell>
          <cell r="O1015" t="str">
            <v>Laclede</v>
          </cell>
          <cell r="P1015" t="str">
            <v>rural</v>
          </cell>
          <cell r="Q1015" t="str">
            <v>Southwest</v>
          </cell>
          <cell r="R1015">
            <v>2917000</v>
          </cell>
        </row>
        <row r="1016">
          <cell r="A1016" t="str">
            <v>CONWAY HIGH SCHOOLS</v>
          </cell>
          <cell r="B1016" t="str">
            <v>053111</v>
          </cell>
          <cell r="C1016" t="str">
            <v>LACLEDE CO. R-I</v>
          </cell>
          <cell r="D1016">
            <v>380</v>
          </cell>
          <cell r="E1016">
            <v>330.17</v>
          </cell>
          <cell r="F1016">
            <v>0.47</v>
          </cell>
          <cell r="G1016">
            <v>0.93900000000000006</v>
          </cell>
          <cell r="H1016" t="str">
            <v>*</v>
          </cell>
          <cell r="I1016">
            <v>3.2000000000000001E-2</v>
          </cell>
          <cell r="J1016" t="str">
            <v>*</v>
          </cell>
          <cell r="K1016" t="str">
            <v>*</v>
          </cell>
          <cell r="L1016" t="str">
            <v>*</v>
          </cell>
          <cell r="M1016" t="str">
            <v>*</v>
          </cell>
          <cell r="N1016">
            <v>0.1026</v>
          </cell>
          <cell r="O1016" t="str">
            <v>Laclede</v>
          </cell>
          <cell r="P1016" t="str">
            <v>town</v>
          </cell>
          <cell r="Q1016" t="str">
            <v>Southwest</v>
          </cell>
          <cell r="R1016">
            <v>2910110</v>
          </cell>
        </row>
        <row r="1017">
          <cell r="A1017" t="str">
            <v>EZARD ELEM.</v>
          </cell>
          <cell r="B1017" t="str">
            <v>053111</v>
          </cell>
          <cell r="C1017" t="str">
            <v>LACLEDE CO. R-I</v>
          </cell>
          <cell r="D1017">
            <v>364</v>
          </cell>
          <cell r="E1017">
            <v>370</v>
          </cell>
          <cell r="F1017">
            <v>0.53799999999999992</v>
          </cell>
          <cell r="G1017">
            <v>0.95900000000000007</v>
          </cell>
          <cell r="H1017" t="str">
            <v>*</v>
          </cell>
          <cell r="I1017">
            <v>2.7000000000000003E-2</v>
          </cell>
          <cell r="J1017" t="str">
            <v>*</v>
          </cell>
          <cell r="K1017" t="str">
            <v>*</v>
          </cell>
          <cell r="L1017" t="str">
            <v>*</v>
          </cell>
          <cell r="M1017" t="str">
            <v>*</v>
          </cell>
          <cell r="N1017">
            <v>0.1401</v>
          </cell>
          <cell r="O1017" t="str">
            <v>Laclede</v>
          </cell>
          <cell r="P1017" t="str">
            <v>town</v>
          </cell>
          <cell r="Q1017" t="str">
            <v>Southwest</v>
          </cell>
          <cell r="R1017">
            <v>2910110</v>
          </cell>
        </row>
        <row r="1018">
          <cell r="A1018" t="str">
            <v>LADUE HORTON WATKINS HIGH</v>
          </cell>
          <cell r="B1018" t="str">
            <v>096106</v>
          </cell>
          <cell r="C1018" t="str">
            <v>LADUE</v>
          </cell>
          <cell r="D1018">
            <v>1311</v>
          </cell>
          <cell r="E1018">
            <v>1272.05</v>
          </cell>
          <cell r="F1018">
            <v>7.5999999999999998E-2</v>
          </cell>
          <cell r="G1018">
            <v>0.53900000000000003</v>
          </cell>
          <cell r="H1018">
            <v>0.16800000000000001</v>
          </cell>
          <cell r="I1018">
            <v>5.5999999999999994E-2</v>
          </cell>
          <cell r="J1018">
            <v>0.16628527841342486</v>
          </cell>
          <cell r="K1018">
            <v>6.8000000000000005E-2</v>
          </cell>
          <cell r="M1018">
            <v>1.37E-2</v>
          </cell>
          <cell r="N1018">
            <v>0.122</v>
          </cell>
          <cell r="O1018" t="str">
            <v>St. Louis</v>
          </cell>
          <cell r="P1018" t="str">
            <v>suburban</v>
          </cell>
          <cell r="Q1018" t="str">
            <v>St. Louis</v>
          </cell>
          <cell r="R1018">
            <v>2917820</v>
          </cell>
        </row>
        <row r="1019">
          <cell r="A1019" t="str">
            <v>LADUE MIDDLE</v>
          </cell>
          <cell r="B1019" t="str">
            <v>096106</v>
          </cell>
          <cell r="C1019" t="str">
            <v>LADUE</v>
          </cell>
          <cell r="D1019">
            <v>993</v>
          </cell>
          <cell r="E1019">
            <v>984.15</v>
          </cell>
          <cell r="F1019">
            <v>7.5999999999999998E-2</v>
          </cell>
          <cell r="G1019">
            <v>0.55899999999999994</v>
          </cell>
          <cell r="H1019">
            <v>0.154</v>
          </cell>
          <cell r="I1019">
            <v>4.2999999999999997E-2</v>
          </cell>
          <cell r="J1019">
            <v>0.16817724068479356</v>
          </cell>
          <cell r="K1019">
            <v>7.5999999999999998E-2</v>
          </cell>
          <cell r="M1019">
            <v>2.1099999999999997E-2</v>
          </cell>
          <cell r="N1019">
            <v>9.6699999999999994E-2</v>
          </cell>
          <cell r="O1019" t="str">
            <v>St. Louis</v>
          </cell>
          <cell r="P1019" t="str">
            <v>suburban</v>
          </cell>
          <cell r="Q1019" t="str">
            <v>St. Louis</v>
          </cell>
          <cell r="R1019">
            <v>2917820</v>
          </cell>
        </row>
        <row r="1020">
          <cell r="A1020" t="str">
            <v>LADUE FIFTH GRADE CENTER</v>
          </cell>
          <cell r="B1020" t="str">
            <v>096106</v>
          </cell>
          <cell r="C1020" t="str">
            <v>LADUE</v>
          </cell>
          <cell r="D1020">
            <v>311</v>
          </cell>
          <cell r="E1020">
            <v>309</v>
          </cell>
          <cell r="F1020">
            <v>6.8000000000000005E-2</v>
          </cell>
          <cell r="G1020">
            <v>0.55899999999999994</v>
          </cell>
          <cell r="H1020">
            <v>0.14499999999999999</v>
          </cell>
          <cell r="I1020">
            <v>4.2000000000000003E-2</v>
          </cell>
          <cell r="J1020">
            <v>0.16077170418006431</v>
          </cell>
          <cell r="K1020">
            <v>0.09</v>
          </cell>
          <cell r="M1020">
            <v>1.9299999999999998E-2</v>
          </cell>
          <cell r="N1020">
            <v>0.1318</v>
          </cell>
          <cell r="O1020" t="str">
            <v>St. Louis</v>
          </cell>
          <cell r="P1020" t="str">
            <v>suburban</v>
          </cell>
          <cell r="Q1020" t="str">
            <v>St. Louis</v>
          </cell>
          <cell r="R1020">
            <v>2917820</v>
          </cell>
        </row>
        <row r="1021">
          <cell r="A1021" t="str">
            <v>CONWAY ELEMENTARY</v>
          </cell>
          <cell r="B1021" t="str">
            <v>096106</v>
          </cell>
          <cell r="C1021" t="str">
            <v>LADUE</v>
          </cell>
          <cell r="D1021">
            <v>373</v>
          </cell>
          <cell r="E1021">
            <v>371</v>
          </cell>
          <cell r="F1021">
            <v>3.2000000000000001E-2</v>
          </cell>
          <cell r="G1021">
            <v>0.66200000000000003</v>
          </cell>
          <cell r="H1021">
            <v>3.7999999999999999E-2</v>
          </cell>
          <cell r="I1021">
            <v>4.2999999999999997E-2</v>
          </cell>
          <cell r="J1021">
            <v>0.1581769436997319</v>
          </cell>
          <cell r="K1021">
            <v>9.0999999999999998E-2</v>
          </cell>
          <cell r="L1021">
            <v>7.8230563002680276E-3</v>
          </cell>
          <cell r="M1021">
            <v>9.6500000000000002E-2</v>
          </cell>
          <cell r="N1021">
            <v>0.1099</v>
          </cell>
          <cell r="O1021" t="str">
            <v>St. Louis</v>
          </cell>
          <cell r="P1021" t="str">
            <v>suburban</v>
          </cell>
          <cell r="Q1021" t="str">
            <v>St. Louis</v>
          </cell>
          <cell r="R1021">
            <v>2917820</v>
          </cell>
        </row>
        <row r="1022">
          <cell r="A1022" t="str">
            <v>REED ELEMENTARY</v>
          </cell>
          <cell r="B1022" t="str">
            <v>096106</v>
          </cell>
          <cell r="C1022" t="str">
            <v>LADUE</v>
          </cell>
          <cell r="D1022">
            <v>370</v>
          </cell>
          <cell r="E1022">
            <v>373.08</v>
          </cell>
          <cell r="F1022">
            <v>3.5000000000000003E-2</v>
          </cell>
          <cell r="G1022">
            <v>0.71099999999999997</v>
          </cell>
          <cell r="H1022">
            <v>7.2999999999999995E-2</v>
          </cell>
          <cell r="I1022">
            <v>0.03</v>
          </cell>
          <cell r="J1022">
            <v>8.6486486486486491E-2</v>
          </cell>
          <cell r="K1022">
            <v>9.6999999999999989E-2</v>
          </cell>
          <cell r="M1022">
            <v>7.5700000000000003E-2</v>
          </cell>
          <cell r="N1022">
            <v>0.1216</v>
          </cell>
          <cell r="O1022" t="str">
            <v>St. Louis</v>
          </cell>
          <cell r="P1022" t="str">
            <v>suburban</v>
          </cell>
          <cell r="Q1022" t="str">
            <v>St. Louis</v>
          </cell>
          <cell r="R1022">
            <v>2917820</v>
          </cell>
        </row>
        <row r="1023">
          <cell r="A1023" t="str">
            <v>OLD BONHOMME ELEMENTARY</v>
          </cell>
          <cell r="B1023" t="str">
            <v>096106</v>
          </cell>
          <cell r="C1023" t="str">
            <v>LADUE</v>
          </cell>
          <cell r="D1023">
            <v>433</v>
          </cell>
          <cell r="E1023">
            <v>431.15</v>
          </cell>
          <cell r="F1023">
            <v>5.7999999999999996E-2</v>
          </cell>
          <cell r="G1023">
            <v>0.436</v>
          </cell>
          <cell r="H1023">
            <v>0.17300000000000001</v>
          </cell>
          <cell r="I1023">
            <v>6.5000000000000002E-2</v>
          </cell>
          <cell r="J1023">
            <v>0.24711316397228639</v>
          </cell>
          <cell r="K1023">
            <v>7.9000000000000001E-2</v>
          </cell>
          <cell r="M1023">
            <v>0.1986</v>
          </cell>
          <cell r="N1023">
            <v>0.11779999999999999</v>
          </cell>
          <cell r="O1023" t="str">
            <v>St. Louis</v>
          </cell>
          <cell r="P1023" t="str">
            <v>suburban</v>
          </cell>
          <cell r="Q1023" t="str">
            <v>St. Louis</v>
          </cell>
          <cell r="R1023">
            <v>2917820</v>
          </cell>
        </row>
        <row r="1024">
          <cell r="A1024" t="str">
            <v>SPOEDE ELEMENTARY</v>
          </cell>
          <cell r="B1024" t="str">
            <v>096106</v>
          </cell>
          <cell r="C1024" t="str">
            <v>LADUE</v>
          </cell>
          <cell r="D1024">
            <v>368</v>
          </cell>
          <cell r="E1024">
            <v>377</v>
          </cell>
          <cell r="F1024">
            <v>0.11699999999999999</v>
          </cell>
          <cell r="G1024">
            <v>0.48100000000000004</v>
          </cell>
          <cell r="H1024">
            <v>0.185</v>
          </cell>
          <cell r="I1024">
            <v>5.7000000000000002E-2</v>
          </cell>
          <cell r="J1024">
            <v>0.1983695652173913</v>
          </cell>
          <cell r="K1024">
            <v>7.2999999999999995E-2</v>
          </cell>
          <cell r="L1024">
            <v>5.6304347826086065E-3</v>
          </cell>
          <cell r="M1024">
            <v>0.1467</v>
          </cell>
          <cell r="N1024">
            <v>0.10869999999999999</v>
          </cell>
          <cell r="O1024" t="str">
            <v>St. Louis</v>
          </cell>
          <cell r="P1024" t="str">
            <v>suburban</v>
          </cell>
          <cell r="Q1024" t="str">
            <v>St. Louis</v>
          </cell>
          <cell r="R1024">
            <v>2917820</v>
          </cell>
        </row>
        <row r="1025">
          <cell r="A1025" t="str">
            <v>LADUE EARLY CHILDHOOD CENTER</v>
          </cell>
          <cell r="B1025" t="str">
            <v>096106</v>
          </cell>
          <cell r="C1025" t="str">
            <v>LADUE</v>
          </cell>
          <cell r="D1025" t="str">
            <v>*</v>
          </cell>
          <cell r="E1025" t="str">
            <v>*</v>
          </cell>
          <cell r="F1025" t="str">
            <v>*</v>
          </cell>
          <cell r="G1025" t="str">
            <v>*</v>
          </cell>
          <cell r="H1025" t="str">
            <v>*</v>
          </cell>
          <cell r="I1025" t="str">
            <v>*</v>
          </cell>
          <cell r="J1025" t="str">
            <v>*</v>
          </cell>
          <cell r="K1025" t="str">
            <v>*</v>
          </cell>
          <cell r="L1025" t="str">
            <v>*</v>
          </cell>
          <cell r="M1025" t="str">
            <v>*</v>
          </cell>
          <cell r="N1025" t="str">
            <v>*</v>
          </cell>
          <cell r="O1025" t="str">
            <v>St. Louis</v>
          </cell>
          <cell r="P1025" t="str">
            <v>suburban</v>
          </cell>
          <cell r="Q1025" t="str">
            <v>St. Louis</v>
          </cell>
          <cell r="R1025">
            <v>2917820</v>
          </cell>
        </row>
        <row r="1026">
          <cell r="A1026" t="str">
            <v>LAFAYETTE CO. HIGH</v>
          </cell>
          <cell r="B1026" t="str">
            <v>054039</v>
          </cell>
          <cell r="C1026" t="str">
            <v>LAFAYETTE CO. C-1</v>
          </cell>
          <cell r="D1026">
            <v>308</v>
          </cell>
          <cell r="E1026">
            <v>295</v>
          </cell>
          <cell r="F1026">
            <v>0.373</v>
          </cell>
          <cell r="G1026">
            <v>0.85699999999999998</v>
          </cell>
          <cell r="H1026">
            <v>4.2000000000000003E-2</v>
          </cell>
          <cell r="I1026">
            <v>4.9000000000000002E-2</v>
          </cell>
          <cell r="J1026" t="str">
            <v>*</v>
          </cell>
          <cell r="K1026">
            <v>3.9E-2</v>
          </cell>
          <cell r="L1026" t="str">
            <v>*</v>
          </cell>
          <cell r="M1026" t="str">
            <v>*</v>
          </cell>
          <cell r="N1026">
            <v>0.12990000000000002</v>
          </cell>
          <cell r="O1026" t="str">
            <v>Lafayette</v>
          </cell>
          <cell r="P1026" t="str">
            <v>rural</v>
          </cell>
          <cell r="Q1026" t="str">
            <v>Western Plains</v>
          </cell>
          <cell r="R1026">
            <v>2914400</v>
          </cell>
        </row>
        <row r="1027">
          <cell r="A1027" t="str">
            <v>LAFAYETTE CO. MIDDLE</v>
          </cell>
          <cell r="B1027" t="str">
            <v>054039</v>
          </cell>
          <cell r="C1027" t="str">
            <v>LAFAYETTE CO. C-1</v>
          </cell>
          <cell r="D1027">
            <v>205</v>
          </cell>
          <cell r="E1027">
            <v>206</v>
          </cell>
          <cell r="F1027">
            <v>0.39299999999999996</v>
          </cell>
          <cell r="G1027">
            <v>0.873</v>
          </cell>
          <cell r="H1027">
            <v>5.4000000000000006E-2</v>
          </cell>
          <cell r="I1027">
            <v>3.4000000000000002E-2</v>
          </cell>
          <cell r="J1027" t="str">
            <v>*</v>
          </cell>
          <cell r="K1027">
            <v>2.8999999999999998E-2</v>
          </cell>
          <cell r="L1027" t="str">
            <v>*</v>
          </cell>
          <cell r="M1027" t="str">
            <v>*</v>
          </cell>
          <cell r="N1027">
            <v>0.15609999999999999</v>
          </cell>
          <cell r="O1027" t="str">
            <v>Lafayette</v>
          </cell>
          <cell r="P1027" t="str">
            <v>rural</v>
          </cell>
          <cell r="Q1027" t="str">
            <v>Western Plains</v>
          </cell>
          <cell r="R1027">
            <v>2914400</v>
          </cell>
        </row>
        <row r="1028">
          <cell r="A1028" t="str">
            <v>GRANDVIEW ELEM.</v>
          </cell>
          <cell r="B1028" t="str">
            <v>054039</v>
          </cell>
          <cell r="C1028" t="str">
            <v>LAFAYETTE CO. C-1</v>
          </cell>
          <cell r="D1028">
            <v>403</v>
          </cell>
          <cell r="E1028">
            <v>395.12</v>
          </cell>
          <cell r="F1028">
            <v>0.44299999999999995</v>
          </cell>
          <cell r="G1028">
            <v>0.85400000000000009</v>
          </cell>
          <cell r="H1028">
            <v>0.04</v>
          </cell>
          <cell r="I1028">
            <v>3.7000000000000005E-2</v>
          </cell>
          <cell r="J1028" t="str">
            <v>*</v>
          </cell>
          <cell r="K1028">
            <v>6.7000000000000004E-2</v>
          </cell>
          <cell r="L1028" t="str">
            <v>*</v>
          </cell>
          <cell r="M1028" t="str">
            <v>*</v>
          </cell>
          <cell r="N1028">
            <v>0.17370000000000002</v>
          </cell>
          <cell r="O1028" t="str">
            <v>Lafayette</v>
          </cell>
          <cell r="P1028" t="str">
            <v>rural</v>
          </cell>
          <cell r="Q1028" t="str">
            <v>Western Plains</v>
          </cell>
          <cell r="R1028">
            <v>2914400</v>
          </cell>
        </row>
        <row r="1029">
          <cell r="A1029" t="str">
            <v>LAFAYETTE PREPARATORY ACADEMY</v>
          </cell>
          <cell r="B1029" t="str">
            <v>115924</v>
          </cell>
          <cell r="C1029" t="str">
            <v>LAFAYETTE PREPARATORY ACADEMY</v>
          </cell>
          <cell r="D1029">
            <v>393</v>
          </cell>
          <cell r="E1029">
            <v>384</v>
          </cell>
          <cell r="F1029">
            <v>0.26300000000000001</v>
          </cell>
          <cell r="G1029">
            <v>0.501</v>
          </cell>
          <cell r="H1029">
            <v>0.35399999999999998</v>
          </cell>
          <cell r="I1029">
            <v>4.8000000000000001E-2</v>
          </cell>
          <cell r="J1029" t="str">
            <v>*</v>
          </cell>
          <cell r="K1029">
            <v>8.900000000000001E-2</v>
          </cell>
          <cell r="L1029" t="str">
            <v>*</v>
          </cell>
          <cell r="M1029">
            <v>6.3600000000000004E-2</v>
          </cell>
          <cell r="N1029">
            <v>0.11699999999999999</v>
          </cell>
          <cell r="O1029" t="str">
            <v>St. Louis City</v>
          </cell>
          <cell r="P1029" t="str">
            <v>urban</v>
          </cell>
          <cell r="Q1029" t="str">
            <v>St. Louis</v>
          </cell>
          <cell r="R1029">
            <v>2900606</v>
          </cell>
        </row>
        <row r="1030">
          <cell r="A1030" t="str">
            <v>LAKELAND HIGH</v>
          </cell>
          <cell r="B1030" t="str">
            <v>093123</v>
          </cell>
          <cell r="C1030" t="str">
            <v>LAKELAND R-III</v>
          </cell>
          <cell r="D1030">
            <v>195</v>
          </cell>
          <cell r="E1030">
            <v>166</v>
          </cell>
          <cell r="F1030">
            <v>0.39200000000000002</v>
          </cell>
          <cell r="G1030">
            <v>0.88700000000000001</v>
          </cell>
          <cell r="H1030" t="str">
            <v>*</v>
          </cell>
          <cell r="I1030">
            <v>5.5999999999999994E-2</v>
          </cell>
          <cell r="J1030" t="str">
            <v>*</v>
          </cell>
          <cell r="K1030">
            <v>2.6000000000000002E-2</v>
          </cell>
          <cell r="L1030" t="str">
            <v>*</v>
          </cell>
          <cell r="M1030" t="str">
            <v>*</v>
          </cell>
          <cell r="N1030">
            <v>0.11789999999999999</v>
          </cell>
          <cell r="O1030" t="str">
            <v>St. Clair</v>
          </cell>
          <cell r="P1030" t="str">
            <v>rural</v>
          </cell>
          <cell r="Q1030" t="str">
            <v>Western Plains</v>
          </cell>
          <cell r="R1030">
            <v>2910520</v>
          </cell>
        </row>
        <row r="1031">
          <cell r="A1031" t="str">
            <v>LAKELAND ELEM.</v>
          </cell>
          <cell r="B1031" t="str">
            <v>093123</v>
          </cell>
          <cell r="C1031" t="str">
            <v>LAKELAND R-III</v>
          </cell>
          <cell r="D1031">
            <v>209</v>
          </cell>
          <cell r="E1031">
            <v>210</v>
          </cell>
          <cell r="F1031">
            <v>0.33299999999999996</v>
          </cell>
          <cell r="G1031">
            <v>0.93299999999999994</v>
          </cell>
          <cell r="H1031" t="str">
            <v>*</v>
          </cell>
          <cell r="I1031">
            <v>2.4E-2</v>
          </cell>
          <cell r="J1031" t="str">
            <v>*</v>
          </cell>
          <cell r="K1031">
            <v>2.4E-2</v>
          </cell>
          <cell r="L1031" t="str">
            <v>*</v>
          </cell>
          <cell r="M1031" t="str">
            <v>*</v>
          </cell>
          <cell r="N1031">
            <v>0.1244</v>
          </cell>
          <cell r="O1031" t="str">
            <v>St. Clair</v>
          </cell>
          <cell r="P1031" t="str">
            <v>rural</v>
          </cell>
          <cell r="Q1031" t="str">
            <v>Western Plains</v>
          </cell>
          <cell r="R1031">
            <v>2910520</v>
          </cell>
        </row>
        <row r="1032">
          <cell r="A1032" t="str">
            <v>LOCKWOOD SPECL. EDUC. COOP.</v>
          </cell>
          <cell r="B1032" t="str">
            <v>006104</v>
          </cell>
          <cell r="C1032" t="str">
            <v>LAMAR R-I</v>
          </cell>
          <cell r="D1032" t="str">
            <v>*</v>
          </cell>
          <cell r="E1032" t="str">
            <v>*</v>
          </cell>
          <cell r="F1032" t="str">
            <v>*</v>
          </cell>
          <cell r="G1032" t="str">
            <v>*</v>
          </cell>
          <cell r="H1032" t="str">
            <v>*</v>
          </cell>
          <cell r="I1032" t="str">
            <v>*</v>
          </cell>
          <cell r="J1032" t="str">
            <v>*</v>
          </cell>
          <cell r="K1032" t="str">
            <v>*</v>
          </cell>
          <cell r="L1032" t="str">
            <v>*</v>
          </cell>
          <cell r="M1032" t="str">
            <v>*</v>
          </cell>
          <cell r="N1032" t="str">
            <v>*</v>
          </cell>
          <cell r="O1032" t="str">
            <v>Barton</v>
          </cell>
          <cell r="P1032" t="str">
            <v>rural</v>
          </cell>
          <cell r="Q1032" t="str">
            <v>Southwest</v>
          </cell>
          <cell r="R1032">
            <v>2917850</v>
          </cell>
        </row>
        <row r="1033">
          <cell r="A1033" t="str">
            <v>LAMAR HIGH</v>
          </cell>
          <cell r="B1033" t="str">
            <v>006104</v>
          </cell>
          <cell r="C1033" t="str">
            <v>LAMAR R-I</v>
          </cell>
          <cell r="D1033">
            <v>398</v>
          </cell>
          <cell r="E1033">
            <v>366</v>
          </cell>
          <cell r="F1033">
            <v>0.39899999999999997</v>
          </cell>
          <cell r="G1033">
            <v>0.872</v>
          </cell>
          <cell r="H1033" t="str">
            <v>*</v>
          </cell>
          <cell r="I1033">
            <v>5.2999999999999999E-2</v>
          </cell>
          <cell r="J1033" t="str">
            <v>*</v>
          </cell>
          <cell r="K1033">
            <v>0.05</v>
          </cell>
          <cell r="L1033" t="str">
            <v>*</v>
          </cell>
          <cell r="M1033" t="str">
            <v>*</v>
          </cell>
          <cell r="N1033">
            <v>0.15579999999999999</v>
          </cell>
          <cell r="O1033" t="str">
            <v>Barton</v>
          </cell>
          <cell r="P1033" t="str">
            <v>rural</v>
          </cell>
          <cell r="Q1033" t="str">
            <v>Southwest</v>
          </cell>
          <cell r="R1033">
            <v>2917850</v>
          </cell>
        </row>
        <row r="1034">
          <cell r="A1034" t="str">
            <v>LAMAR CAREER&amp;TECHNICAL CENTER</v>
          </cell>
          <cell r="B1034" t="str">
            <v>006104</v>
          </cell>
          <cell r="C1034" t="str">
            <v>LAMAR R-I</v>
          </cell>
          <cell r="D1034" t="str">
            <v>*</v>
          </cell>
          <cell r="E1034" t="str">
            <v>*</v>
          </cell>
          <cell r="F1034" t="str">
            <v>*</v>
          </cell>
          <cell r="G1034" t="str">
            <v>*</v>
          </cell>
          <cell r="H1034" t="str">
            <v>*</v>
          </cell>
          <cell r="I1034" t="str">
            <v>*</v>
          </cell>
          <cell r="J1034" t="str">
            <v>*</v>
          </cell>
          <cell r="K1034" t="str">
            <v>*</v>
          </cell>
          <cell r="L1034" t="str">
            <v>*</v>
          </cell>
          <cell r="M1034" t="str">
            <v>*</v>
          </cell>
          <cell r="N1034" t="str">
            <v>*</v>
          </cell>
          <cell r="O1034" t="str">
            <v>Barton</v>
          </cell>
          <cell r="P1034" t="str">
            <v>rural</v>
          </cell>
          <cell r="Q1034" t="str">
            <v>Southwest</v>
          </cell>
          <cell r="R1034">
            <v>2917850</v>
          </cell>
        </row>
        <row r="1035">
          <cell r="A1035" t="str">
            <v>LAMAR MIDDLE</v>
          </cell>
          <cell r="B1035" t="str">
            <v>006104</v>
          </cell>
          <cell r="C1035" t="str">
            <v>LAMAR R-I</v>
          </cell>
          <cell r="D1035">
            <v>281</v>
          </cell>
          <cell r="E1035">
            <v>275</v>
          </cell>
          <cell r="F1035">
            <v>0.52400000000000002</v>
          </cell>
          <cell r="G1035">
            <v>0.85799999999999998</v>
          </cell>
          <cell r="H1035" t="str">
            <v>*</v>
          </cell>
          <cell r="I1035">
            <v>3.9E-2</v>
          </cell>
          <cell r="J1035" t="str">
            <v>*</v>
          </cell>
          <cell r="K1035">
            <v>0.06</v>
          </cell>
          <cell r="L1035" t="str">
            <v>*</v>
          </cell>
          <cell r="M1035" t="str">
            <v>*</v>
          </cell>
          <cell r="N1035">
            <v>0.2064</v>
          </cell>
          <cell r="O1035" t="str">
            <v>Barton</v>
          </cell>
          <cell r="P1035" t="str">
            <v>rural</v>
          </cell>
          <cell r="Q1035" t="str">
            <v>Southwest</v>
          </cell>
          <cell r="R1035">
            <v>2917850</v>
          </cell>
        </row>
        <row r="1036">
          <cell r="A1036" t="str">
            <v>LAMAR ELEM.</v>
          </cell>
          <cell r="B1036" t="str">
            <v>006104</v>
          </cell>
          <cell r="C1036" t="str">
            <v>LAMAR R-I</v>
          </cell>
          <cell r="D1036">
            <v>258</v>
          </cell>
          <cell r="E1036">
            <v>262</v>
          </cell>
          <cell r="F1036">
            <v>0.55299999999999994</v>
          </cell>
          <cell r="G1036">
            <v>0.8909999999999999</v>
          </cell>
          <cell r="H1036" t="str">
            <v>*</v>
          </cell>
          <cell r="I1036">
            <v>0.05</v>
          </cell>
          <cell r="J1036" t="str">
            <v>*</v>
          </cell>
          <cell r="K1036">
            <v>4.7E-2</v>
          </cell>
          <cell r="L1036" t="str">
            <v>*</v>
          </cell>
          <cell r="M1036" t="str">
            <v>*</v>
          </cell>
          <cell r="N1036">
            <v>0.18989999999999999</v>
          </cell>
          <cell r="O1036" t="str">
            <v>Barton</v>
          </cell>
          <cell r="P1036" t="str">
            <v>rural</v>
          </cell>
          <cell r="Q1036" t="str">
            <v>Southwest</v>
          </cell>
          <cell r="R1036">
            <v>2917850</v>
          </cell>
        </row>
        <row r="1037">
          <cell r="A1037" t="str">
            <v>EAST ELEM.</v>
          </cell>
          <cell r="B1037" t="str">
            <v>006104</v>
          </cell>
          <cell r="C1037" t="str">
            <v>LAMAR R-I</v>
          </cell>
          <cell r="D1037">
            <v>253</v>
          </cell>
          <cell r="E1037">
            <v>254</v>
          </cell>
          <cell r="F1037">
            <v>0.51200000000000001</v>
          </cell>
          <cell r="G1037">
            <v>0.91299999999999992</v>
          </cell>
          <cell r="H1037" t="str">
            <v>*</v>
          </cell>
          <cell r="I1037">
            <v>5.0999999999999997E-2</v>
          </cell>
          <cell r="J1037" t="str">
            <v>*</v>
          </cell>
          <cell r="K1037" t="str">
            <v>*</v>
          </cell>
          <cell r="L1037" t="str">
            <v>*</v>
          </cell>
          <cell r="M1037">
            <v>2.7699999999999999E-2</v>
          </cell>
          <cell r="N1037">
            <v>0.18179999999999999</v>
          </cell>
          <cell r="O1037" t="str">
            <v>Barton</v>
          </cell>
          <cell r="P1037" t="str">
            <v>rural</v>
          </cell>
          <cell r="Q1037" t="str">
            <v>Southwest</v>
          </cell>
          <cell r="R1037">
            <v>2917850</v>
          </cell>
        </row>
        <row r="1038">
          <cell r="A1038" t="str">
            <v>LAQUEY R-V HIGH</v>
          </cell>
          <cell r="B1038" t="str">
            <v>085045</v>
          </cell>
          <cell r="C1038" t="str">
            <v>LAQUEY R-V</v>
          </cell>
          <cell r="D1038">
            <v>295</v>
          </cell>
          <cell r="E1038">
            <v>292</v>
          </cell>
          <cell r="F1038">
            <v>0.33600000000000002</v>
          </cell>
          <cell r="G1038">
            <v>0.89800000000000002</v>
          </cell>
          <cell r="H1038" t="str">
            <v>*</v>
          </cell>
          <cell r="I1038">
            <v>4.4000000000000004E-2</v>
          </cell>
          <cell r="J1038" t="str">
            <v>*</v>
          </cell>
          <cell r="K1038">
            <v>3.1E-2</v>
          </cell>
          <cell r="L1038" t="str">
            <v>*</v>
          </cell>
          <cell r="M1038" t="str">
            <v>*</v>
          </cell>
          <cell r="N1038">
            <v>0.16949999999999998</v>
          </cell>
          <cell r="O1038" t="str">
            <v>Pulaski</v>
          </cell>
          <cell r="P1038" t="str">
            <v>rural</v>
          </cell>
          <cell r="Q1038" t="str">
            <v>Ozarks</v>
          </cell>
          <cell r="R1038">
            <v>2917880</v>
          </cell>
        </row>
        <row r="1039">
          <cell r="A1039" t="str">
            <v>LAQUEY R-V ELEM.</v>
          </cell>
          <cell r="B1039" t="str">
            <v>085045</v>
          </cell>
          <cell r="C1039" t="str">
            <v>LAQUEY R-V</v>
          </cell>
          <cell r="D1039">
            <v>287</v>
          </cell>
          <cell r="E1039">
            <v>280</v>
          </cell>
          <cell r="F1039">
            <v>0.51400000000000001</v>
          </cell>
          <cell r="G1039">
            <v>0.84299999999999997</v>
          </cell>
          <cell r="H1039">
            <v>2.4E-2</v>
          </cell>
          <cell r="I1039">
            <v>6.3E-2</v>
          </cell>
          <cell r="J1039" t="str">
            <v>*</v>
          </cell>
          <cell r="K1039">
            <v>5.9000000000000004E-2</v>
          </cell>
          <cell r="L1039" t="str">
            <v>*</v>
          </cell>
          <cell r="M1039" t="str">
            <v>*</v>
          </cell>
          <cell r="N1039">
            <v>0.25090000000000001</v>
          </cell>
          <cell r="O1039" t="str">
            <v>Pulaski</v>
          </cell>
          <cell r="P1039" t="str">
            <v>rural</v>
          </cell>
          <cell r="Q1039" t="str">
            <v>Ozarks</v>
          </cell>
          <cell r="R1039">
            <v>2917880</v>
          </cell>
        </row>
        <row r="1040">
          <cell r="A1040" t="str">
            <v>LAREDO ELEM.</v>
          </cell>
          <cell r="B1040" t="str">
            <v>040104</v>
          </cell>
          <cell r="C1040" t="str">
            <v>LAREDO R-VII</v>
          </cell>
          <cell r="D1040">
            <v>42</v>
          </cell>
          <cell r="E1040">
            <v>42.7</v>
          </cell>
          <cell r="F1040">
            <v>0.32799999999999996</v>
          </cell>
          <cell r="G1040">
            <v>1</v>
          </cell>
          <cell r="H1040" t="str">
            <v>*</v>
          </cell>
          <cell r="I1040" t="str">
            <v>*</v>
          </cell>
          <cell r="J1040" t="str">
            <v>*</v>
          </cell>
          <cell r="K1040" t="str">
            <v>*</v>
          </cell>
          <cell r="L1040" t="str">
            <v>*</v>
          </cell>
          <cell r="M1040" t="str">
            <v>*</v>
          </cell>
          <cell r="N1040">
            <v>0.33329999999999999</v>
          </cell>
          <cell r="O1040" t="str">
            <v>Grundy</v>
          </cell>
          <cell r="P1040" t="str">
            <v>town</v>
          </cell>
          <cell r="Q1040" t="str">
            <v>Northwest</v>
          </cell>
          <cell r="R1040">
            <v>2917910</v>
          </cell>
        </row>
        <row r="1041">
          <cell r="A1041" t="str">
            <v>LATHROP HIGH SCHOOL</v>
          </cell>
          <cell r="B1041" t="str">
            <v>025002</v>
          </cell>
          <cell r="C1041" t="str">
            <v>LATHROP R-II</v>
          </cell>
          <cell r="D1041">
            <v>320</v>
          </cell>
          <cell r="E1041">
            <v>293.66000000000003</v>
          </cell>
          <cell r="F1041">
            <v>0.151</v>
          </cell>
          <cell r="G1041">
            <v>0.95</v>
          </cell>
          <cell r="H1041" t="str">
            <v>*</v>
          </cell>
          <cell r="I1041">
            <v>1.6E-2</v>
          </cell>
          <cell r="J1041" t="str">
            <v>*</v>
          </cell>
          <cell r="K1041" t="str">
            <v>*</v>
          </cell>
          <cell r="L1041" t="str">
            <v>*</v>
          </cell>
          <cell r="M1041" t="str">
            <v>*</v>
          </cell>
          <cell r="N1041">
            <v>8.1300000000000011E-2</v>
          </cell>
          <cell r="O1041" t="str">
            <v>Clinton</v>
          </cell>
          <cell r="P1041" t="str">
            <v>town</v>
          </cell>
          <cell r="Q1041" t="str">
            <v>Northwest</v>
          </cell>
          <cell r="R1041">
            <v>2917970</v>
          </cell>
        </row>
        <row r="1042">
          <cell r="A1042" t="str">
            <v>LATHROP MIDDLE SCHOOL</v>
          </cell>
          <cell r="B1042" t="str">
            <v>025002</v>
          </cell>
          <cell r="C1042" t="str">
            <v>LATHROP R-II</v>
          </cell>
          <cell r="D1042">
            <v>205</v>
          </cell>
          <cell r="E1042">
            <v>198.92</v>
          </cell>
          <cell r="F1042">
            <v>0.20600000000000002</v>
          </cell>
          <cell r="G1042">
            <v>0.89800000000000002</v>
          </cell>
          <cell r="H1042">
            <v>2.4E-2</v>
          </cell>
          <cell r="I1042">
            <v>4.9000000000000002E-2</v>
          </cell>
          <cell r="J1042" t="str">
            <v>*</v>
          </cell>
          <cell r="K1042" t="str">
            <v>*</v>
          </cell>
          <cell r="L1042" t="str">
            <v>*</v>
          </cell>
          <cell r="M1042" t="str">
            <v>*</v>
          </cell>
          <cell r="N1042">
            <v>0.11220000000000001</v>
          </cell>
          <cell r="O1042" t="str">
            <v>Clinton</v>
          </cell>
          <cell r="P1042" t="str">
            <v>town</v>
          </cell>
          <cell r="Q1042" t="str">
            <v>Northwest</v>
          </cell>
          <cell r="R1042">
            <v>2917970</v>
          </cell>
        </row>
        <row r="1043">
          <cell r="A1043" t="str">
            <v>LATHROP ELEMENTARY SCHOOL</v>
          </cell>
          <cell r="B1043" t="str">
            <v>025002</v>
          </cell>
          <cell r="C1043" t="str">
            <v>LATHROP R-II</v>
          </cell>
          <cell r="D1043">
            <v>362</v>
          </cell>
          <cell r="E1043">
            <v>366</v>
          </cell>
          <cell r="F1043">
            <v>0.22699999999999998</v>
          </cell>
          <cell r="G1043">
            <v>0.94499999999999995</v>
          </cell>
          <cell r="H1043" t="str">
            <v>*</v>
          </cell>
          <cell r="I1043">
            <v>0.03</v>
          </cell>
          <cell r="J1043" t="str">
            <v>*</v>
          </cell>
          <cell r="K1043" t="str">
            <v>*</v>
          </cell>
          <cell r="L1043" t="str">
            <v>*</v>
          </cell>
          <cell r="M1043" t="str">
            <v>*</v>
          </cell>
          <cell r="N1043">
            <v>0.1133</v>
          </cell>
          <cell r="O1043" t="str">
            <v>Clinton</v>
          </cell>
          <cell r="P1043" t="str">
            <v>town</v>
          </cell>
          <cell r="Q1043" t="str">
            <v>Northwest</v>
          </cell>
          <cell r="R1043">
            <v>2917970</v>
          </cell>
        </row>
        <row r="1044">
          <cell r="A1044" t="str">
            <v>LAWSON HIGH</v>
          </cell>
          <cell r="B1044" t="str">
            <v>089080</v>
          </cell>
          <cell r="C1044" t="str">
            <v>LAWSON R-XIV</v>
          </cell>
          <cell r="D1044">
            <v>345</v>
          </cell>
          <cell r="E1044">
            <v>332</v>
          </cell>
          <cell r="F1044">
            <v>0.14199999999999999</v>
          </cell>
          <cell r="G1044">
            <v>0.94799999999999995</v>
          </cell>
          <cell r="H1044" t="str">
            <v>*</v>
          </cell>
          <cell r="I1044">
            <v>2.8999999999999998E-2</v>
          </cell>
          <cell r="J1044" t="str">
            <v>*</v>
          </cell>
          <cell r="K1044" t="str">
            <v>*</v>
          </cell>
          <cell r="L1044" t="str">
            <v>*</v>
          </cell>
          <cell r="M1044" t="str">
            <v>*</v>
          </cell>
          <cell r="N1044">
            <v>6.0899999999999996E-2</v>
          </cell>
          <cell r="O1044" t="str">
            <v>Ray</v>
          </cell>
          <cell r="P1044" t="str">
            <v>rural</v>
          </cell>
          <cell r="Q1044" t="str">
            <v>Western Plains</v>
          </cell>
          <cell r="R1044">
            <v>2918220</v>
          </cell>
        </row>
        <row r="1045">
          <cell r="A1045" t="str">
            <v>LAWSON MIDDLE</v>
          </cell>
          <cell r="B1045" t="str">
            <v>089080</v>
          </cell>
          <cell r="C1045" t="str">
            <v>LAWSON R-XIV</v>
          </cell>
          <cell r="D1045">
            <v>352</v>
          </cell>
          <cell r="E1045">
            <v>351</v>
          </cell>
          <cell r="F1045">
            <v>0.191</v>
          </cell>
          <cell r="G1045">
            <v>0.95499999999999996</v>
          </cell>
          <cell r="H1045">
            <v>1.3999999999999999E-2</v>
          </cell>
          <cell r="I1045">
            <v>2.6000000000000002E-2</v>
          </cell>
          <cell r="J1045" t="str">
            <v>*</v>
          </cell>
          <cell r="K1045" t="str">
            <v>*</v>
          </cell>
          <cell r="L1045" t="str">
            <v>*</v>
          </cell>
          <cell r="M1045" t="str">
            <v>*</v>
          </cell>
          <cell r="N1045">
            <v>9.9399999999999988E-2</v>
          </cell>
          <cell r="O1045" t="str">
            <v>Ray</v>
          </cell>
          <cell r="P1045" t="str">
            <v>rural</v>
          </cell>
          <cell r="Q1045" t="str">
            <v>Western Plains</v>
          </cell>
          <cell r="R1045">
            <v>2918220</v>
          </cell>
        </row>
        <row r="1046">
          <cell r="A1046" t="str">
            <v>SOUTHWEST ELEM.</v>
          </cell>
          <cell r="B1046" t="str">
            <v>089080</v>
          </cell>
          <cell r="C1046" t="str">
            <v>LAWSON R-XIV</v>
          </cell>
          <cell r="D1046">
            <v>379</v>
          </cell>
          <cell r="E1046">
            <v>383</v>
          </cell>
          <cell r="F1046">
            <v>0.22699999999999998</v>
          </cell>
          <cell r="G1046">
            <v>0.96799999999999997</v>
          </cell>
          <cell r="H1046" t="str">
            <v>*</v>
          </cell>
          <cell r="I1046" t="str">
            <v>*</v>
          </cell>
          <cell r="J1046" t="str">
            <v>*</v>
          </cell>
          <cell r="K1046" t="str">
            <v>*</v>
          </cell>
          <cell r="L1046" t="str">
            <v>*</v>
          </cell>
          <cell r="M1046" t="str">
            <v>*</v>
          </cell>
          <cell r="N1046">
            <v>0.14510000000000001</v>
          </cell>
          <cell r="O1046" t="str">
            <v>Ray</v>
          </cell>
          <cell r="P1046" t="str">
            <v>rural</v>
          </cell>
          <cell r="Q1046" t="str">
            <v>Western Plains</v>
          </cell>
          <cell r="R1046">
            <v>2918220</v>
          </cell>
        </row>
        <row r="1047">
          <cell r="A1047" t="str">
            <v>HILLCREST EDUCATION CENTER</v>
          </cell>
          <cell r="B1047" t="str">
            <v>053113</v>
          </cell>
          <cell r="C1047" t="str">
            <v>LEBANON R-III</v>
          </cell>
          <cell r="D1047" t="str">
            <v>*</v>
          </cell>
          <cell r="E1047" t="str">
            <v>*</v>
          </cell>
          <cell r="F1047" t="str">
            <v>*</v>
          </cell>
          <cell r="G1047" t="str">
            <v>*</v>
          </cell>
          <cell r="H1047" t="str">
            <v>*</v>
          </cell>
          <cell r="I1047" t="str">
            <v>*</v>
          </cell>
          <cell r="J1047" t="str">
            <v>*</v>
          </cell>
          <cell r="K1047" t="str">
            <v>*</v>
          </cell>
          <cell r="L1047" t="str">
            <v>*</v>
          </cell>
          <cell r="M1047" t="str">
            <v>*</v>
          </cell>
          <cell r="N1047" t="str">
            <v>*</v>
          </cell>
          <cell r="O1047" t="str">
            <v>Laclede</v>
          </cell>
          <cell r="P1047" t="str">
            <v>town</v>
          </cell>
          <cell r="Q1047" t="str">
            <v>Southwest</v>
          </cell>
          <cell r="R1047">
            <v>2918270</v>
          </cell>
        </row>
        <row r="1048">
          <cell r="A1048" t="str">
            <v>LEBANON SR. HIGH</v>
          </cell>
          <cell r="B1048" t="str">
            <v>053113</v>
          </cell>
          <cell r="C1048" t="str">
            <v>LEBANON R-III</v>
          </cell>
          <cell r="D1048">
            <v>1448</v>
          </cell>
          <cell r="E1048">
            <v>1221.97</v>
          </cell>
          <cell r="F1048">
            <v>0.41399999999999998</v>
          </cell>
          <cell r="G1048">
            <v>0.90300000000000002</v>
          </cell>
          <cell r="H1048">
            <v>1.2E-2</v>
          </cell>
          <cell r="I1048">
            <v>3.2000000000000001E-2</v>
          </cell>
          <cell r="J1048">
            <v>6.2154696132596682E-3</v>
          </cell>
          <cell r="K1048">
            <v>4.0999999999999995E-2</v>
          </cell>
          <cell r="L1048">
            <v>5.7845303867402054E-3</v>
          </cell>
          <cell r="M1048">
            <v>6.1999999999999998E-3</v>
          </cell>
          <cell r="N1048">
            <v>0.15679999999999999</v>
          </cell>
          <cell r="O1048" t="str">
            <v>Laclede</v>
          </cell>
          <cell r="P1048" t="str">
            <v>town</v>
          </cell>
          <cell r="Q1048" t="str">
            <v>Southwest</v>
          </cell>
          <cell r="R1048">
            <v>2918270</v>
          </cell>
        </row>
        <row r="1049">
          <cell r="A1049" t="str">
            <v>LEBANON TECH. &amp; CAREER CTR.</v>
          </cell>
          <cell r="B1049" t="str">
            <v>053113</v>
          </cell>
          <cell r="C1049" t="str">
            <v>LEBANON R-III</v>
          </cell>
          <cell r="D1049" t="str">
            <v>*</v>
          </cell>
          <cell r="E1049" t="str">
            <v>*</v>
          </cell>
          <cell r="F1049" t="str">
            <v>*</v>
          </cell>
          <cell r="G1049" t="str">
            <v>*</v>
          </cell>
          <cell r="H1049" t="str">
            <v>*</v>
          </cell>
          <cell r="I1049" t="str">
            <v>*</v>
          </cell>
          <cell r="J1049" t="str">
            <v>*</v>
          </cell>
          <cell r="K1049" t="str">
            <v>*</v>
          </cell>
          <cell r="L1049" t="str">
            <v>*</v>
          </cell>
          <cell r="M1049" t="str">
            <v>*</v>
          </cell>
          <cell r="N1049" t="str">
            <v>*</v>
          </cell>
          <cell r="O1049" t="str">
            <v>Laclede</v>
          </cell>
          <cell r="P1049" t="str">
            <v>town</v>
          </cell>
          <cell r="Q1049" t="str">
            <v>Southwest</v>
          </cell>
          <cell r="R1049">
            <v>2918270</v>
          </cell>
        </row>
        <row r="1050">
          <cell r="A1050" t="str">
            <v>LEBANON MIDDLE SCHOOL</v>
          </cell>
          <cell r="B1050" t="str">
            <v>053113</v>
          </cell>
          <cell r="C1050" t="str">
            <v>LEBANON R-III</v>
          </cell>
          <cell r="D1050">
            <v>969</v>
          </cell>
          <cell r="E1050">
            <v>953.03</v>
          </cell>
          <cell r="F1050">
            <v>0.46200000000000002</v>
          </cell>
          <cell r="G1050">
            <v>0.87400000000000011</v>
          </cell>
          <cell r="H1050">
            <v>1.3000000000000001E-2</v>
          </cell>
          <cell r="I1050">
            <v>4.4000000000000004E-2</v>
          </cell>
          <cell r="J1050">
            <v>5.1599587203302374E-3</v>
          </cell>
          <cell r="K1050">
            <v>5.9000000000000004E-2</v>
          </cell>
          <cell r="M1050">
            <v>1.03E-2</v>
          </cell>
          <cell r="N1050">
            <v>0.18469999999999998</v>
          </cell>
          <cell r="O1050" t="str">
            <v>Laclede</v>
          </cell>
          <cell r="P1050" t="str">
            <v>town</v>
          </cell>
          <cell r="Q1050" t="str">
            <v>Southwest</v>
          </cell>
          <cell r="R1050">
            <v>2918270</v>
          </cell>
        </row>
        <row r="1051">
          <cell r="A1051" t="str">
            <v>JOE D. ESTHER ELEM.</v>
          </cell>
          <cell r="B1051" t="str">
            <v>053113</v>
          </cell>
          <cell r="C1051" t="str">
            <v>LEBANON R-III</v>
          </cell>
          <cell r="D1051">
            <v>641</v>
          </cell>
          <cell r="E1051">
            <v>633</v>
          </cell>
          <cell r="F1051">
            <v>0.61099999999999999</v>
          </cell>
          <cell r="G1051">
            <v>0.89900000000000002</v>
          </cell>
          <cell r="H1051">
            <v>1.2E-2</v>
          </cell>
          <cell r="I1051">
            <v>3.6000000000000004E-2</v>
          </cell>
          <cell r="J1051" t="str">
            <v>*</v>
          </cell>
          <cell r="K1051">
            <v>4.4000000000000004E-2</v>
          </cell>
          <cell r="L1051" t="str">
            <v>*</v>
          </cell>
          <cell r="M1051">
            <v>2.0299999999999999E-2</v>
          </cell>
          <cell r="N1051">
            <v>0.22309999999999999</v>
          </cell>
          <cell r="O1051" t="str">
            <v>Laclede</v>
          </cell>
          <cell r="P1051" t="str">
            <v>town</v>
          </cell>
          <cell r="Q1051" t="str">
            <v>Southwest</v>
          </cell>
          <cell r="R1051">
            <v>2918270</v>
          </cell>
        </row>
        <row r="1052">
          <cell r="A1052" t="str">
            <v>MAPLECREST ELEM.</v>
          </cell>
          <cell r="B1052" t="str">
            <v>053113</v>
          </cell>
          <cell r="C1052" t="str">
            <v>LEBANON R-III</v>
          </cell>
          <cell r="D1052">
            <v>559</v>
          </cell>
          <cell r="E1052">
            <v>549.01</v>
          </cell>
          <cell r="F1052">
            <v>0.53900000000000003</v>
          </cell>
          <cell r="G1052">
            <v>0.89800000000000002</v>
          </cell>
          <cell r="H1052">
            <v>9.0000000000000011E-3</v>
          </cell>
          <cell r="I1052">
            <v>2.7000000000000003E-2</v>
          </cell>
          <cell r="J1052" t="str">
            <v>*</v>
          </cell>
          <cell r="K1052">
            <v>6.0999999999999999E-2</v>
          </cell>
          <cell r="L1052" t="str">
            <v>*</v>
          </cell>
          <cell r="M1052">
            <v>1.7899999999999999E-2</v>
          </cell>
          <cell r="N1052">
            <v>0.2147</v>
          </cell>
          <cell r="O1052" t="str">
            <v>Laclede</v>
          </cell>
          <cell r="P1052" t="str">
            <v>town</v>
          </cell>
          <cell r="Q1052" t="str">
            <v>Southwest</v>
          </cell>
          <cell r="R1052">
            <v>2918270</v>
          </cell>
        </row>
        <row r="1053">
          <cell r="A1053" t="str">
            <v>BOSWELL ELEM.</v>
          </cell>
          <cell r="B1053" t="str">
            <v>053113</v>
          </cell>
          <cell r="C1053" t="str">
            <v>LEBANON R-III</v>
          </cell>
          <cell r="D1053">
            <v>592</v>
          </cell>
          <cell r="E1053">
            <v>580.03</v>
          </cell>
          <cell r="F1053">
            <v>0.53799999999999992</v>
          </cell>
          <cell r="G1053">
            <v>0.878</v>
          </cell>
          <cell r="H1053">
            <v>8.0000000000000002E-3</v>
          </cell>
          <cell r="I1053">
            <v>4.2000000000000003E-2</v>
          </cell>
          <cell r="J1053">
            <v>1.0135135135135136E-2</v>
          </cell>
          <cell r="K1053">
            <v>5.5999999999999994E-2</v>
          </cell>
          <cell r="L1053">
            <v>5.8648648648648161E-3</v>
          </cell>
          <cell r="M1053">
            <v>1.52E-2</v>
          </cell>
          <cell r="N1053">
            <v>0.20100000000000001</v>
          </cell>
          <cell r="O1053" t="str">
            <v>Laclede</v>
          </cell>
          <cell r="P1053" t="str">
            <v>town</v>
          </cell>
          <cell r="Q1053" t="str">
            <v>Southwest</v>
          </cell>
          <cell r="R1053">
            <v>2918270</v>
          </cell>
        </row>
        <row r="1054">
          <cell r="A1054" t="str">
            <v>LEE A. TOLBERT COM. ACADEMY</v>
          </cell>
          <cell r="B1054" t="str">
            <v>048910</v>
          </cell>
          <cell r="C1054" t="str">
            <v>LEE A. TOLBERT COM. ACADEMY</v>
          </cell>
          <cell r="D1054">
            <v>391</v>
          </cell>
          <cell r="E1054">
            <v>376</v>
          </cell>
          <cell r="F1054">
            <v>0.997</v>
          </cell>
          <cell r="G1054" t="str">
            <v>*</v>
          </cell>
          <cell r="H1054">
            <v>0.88500000000000001</v>
          </cell>
          <cell r="I1054">
            <v>3.6000000000000004E-2</v>
          </cell>
          <cell r="J1054" t="str">
            <v>*</v>
          </cell>
          <cell r="K1054">
            <v>6.9000000000000006E-2</v>
          </cell>
          <cell r="L1054" t="str">
            <v>*</v>
          </cell>
          <cell r="M1054">
            <v>2.81E-2</v>
          </cell>
          <cell r="N1054">
            <v>9.4600000000000004E-2</v>
          </cell>
          <cell r="O1054" t="str">
            <v>Jackson</v>
          </cell>
          <cell r="P1054" t="str">
            <v>urban</v>
          </cell>
          <cell r="Q1054" t="str">
            <v>Kansas City</v>
          </cell>
          <cell r="R1054">
            <v>2900028</v>
          </cell>
        </row>
        <row r="1055">
          <cell r="A1055" t="str">
            <v>HILLTOP SCHOOL</v>
          </cell>
          <cell r="B1055" t="str">
            <v>048071</v>
          </cell>
          <cell r="C1055" t="str">
            <v>LEE'S SUMMIT R-VII</v>
          </cell>
          <cell r="D1055">
            <v>14</v>
          </cell>
          <cell r="E1055">
            <v>11.65</v>
          </cell>
          <cell r="F1055" t="str">
            <v>*</v>
          </cell>
          <cell r="G1055" t="str">
            <v>*</v>
          </cell>
          <cell r="H1055">
            <v>0.71400000000000008</v>
          </cell>
          <cell r="I1055" t="str">
            <v>*</v>
          </cell>
          <cell r="J1055" t="str">
            <v>*</v>
          </cell>
          <cell r="K1055" t="str">
            <v>*</v>
          </cell>
          <cell r="L1055" t="str">
            <v>*</v>
          </cell>
          <cell r="M1055" t="str">
            <v>*</v>
          </cell>
          <cell r="N1055">
            <v>0.5</v>
          </cell>
          <cell r="O1055" t="str">
            <v>Jackson</v>
          </cell>
          <cell r="P1055" t="str">
            <v>urban</v>
          </cell>
          <cell r="Q1055" t="str">
            <v>Kansas City</v>
          </cell>
          <cell r="R1055">
            <v>2918300</v>
          </cell>
        </row>
        <row r="1056">
          <cell r="A1056" t="str">
            <v>MILLER PARK CENTER</v>
          </cell>
          <cell r="B1056" t="str">
            <v>048071</v>
          </cell>
          <cell r="C1056" t="str">
            <v>LEE'S SUMMIT R-VII</v>
          </cell>
          <cell r="D1056" t="str">
            <v>*</v>
          </cell>
          <cell r="E1056" t="str">
            <v>*</v>
          </cell>
          <cell r="F1056" t="str">
            <v>*</v>
          </cell>
          <cell r="G1056" t="str">
            <v>*</v>
          </cell>
          <cell r="H1056" t="str">
            <v>*</v>
          </cell>
          <cell r="I1056" t="str">
            <v>*</v>
          </cell>
          <cell r="J1056" t="str">
            <v>*</v>
          </cell>
          <cell r="K1056" t="str">
            <v>*</v>
          </cell>
          <cell r="L1056" t="str">
            <v>*</v>
          </cell>
          <cell r="M1056" t="str">
            <v>*</v>
          </cell>
          <cell r="N1056" t="str">
            <v>*</v>
          </cell>
          <cell r="O1056" t="str">
            <v>Jackson</v>
          </cell>
          <cell r="P1056" t="str">
            <v>urban</v>
          </cell>
          <cell r="Q1056" t="str">
            <v>Kansas City</v>
          </cell>
          <cell r="R1056">
            <v>2918300</v>
          </cell>
        </row>
        <row r="1057">
          <cell r="A1057" t="str">
            <v>LEE'S SUMMIT SR. HIGH</v>
          </cell>
          <cell r="B1057" t="str">
            <v>048071</v>
          </cell>
          <cell r="C1057" t="str">
            <v>LEE'S SUMMIT R-VII</v>
          </cell>
          <cell r="D1057">
            <v>1919</v>
          </cell>
          <cell r="E1057">
            <v>1890.59</v>
          </cell>
          <cell r="F1057">
            <v>0.13200000000000001</v>
          </cell>
          <cell r="G1057">
            <v>0.72</v>
          </cell>
          <cell r="H1057">
            <v>0.11199999999999999</v>
          </cell>
          <cell r="I1057">
            <v>7.4999999999999997E-2</v>
          </cell>
          <cell r="J1057">
            <v>2.3970818134445022E-2</v>
          </cell>
          <cell r="K1057">
            <v>6.5000000000000002E-2</v>
          </cell>
          <cell r="M1057">
            <v>8.8999999999999999E-3</v>
          </cell>
          <cell r="N1057">
            <v>9.9499999999999991E-2</v>
          </cell>
          <cell r="O1057" t="str">
            <v>Jackson</v>
          </cell>
          <cell r="P1057" t="str">
            <v>urban</v>
          </cell>
          <cell r="Q1057" t="str">
            <v>Kansas City</v>
          </cell>
          <cell r="R1057">
            <v>2918300</v>
          </cell>
        </row>
        <row r="1058">
          <cell r="A1058" t="str">
            <v>LEE'S SUMMIT NORTH HIGH</v>
          </cell>
          <cell r="B1058" t="str">
            <v>048071</v>
          </cell>
          <cell r="C1058" t="str">
            <v>LEE'S SUMMIT R-VII</v>
          </cell>
          <cell r="D1058">
            <v>1978</v>
          </cell>
          <cell r="E1058">
            <v>1963.78</v>
          </cell>
          <cell r="F1058">
            <v>0.15</v>
          </cell>
          <cell r="G1058">
            <v>0.6409999999999999</v>
          </cell>
          <cell r="H1058">
            <v>0.17800000000000002</v>
          </cell>
          <cell r="I1058">
            <v>8.5000000000000006E-2</v>
          </cell>
          <cell r="J1058">
            <v>2.2244691607684528E-2</v>
          </cell>
          <cell r="K1058">
            <v>7.0999999999999994E-2</v>
          </cell>
          <cell r="M1058">
            <v>2.5000000000000001E-3</v>
          </cell>
          <cell r="N1058">
            <v>9.4E-2</v>
          </cell>
          <cell r="O1058" t="str">
            <v>Jackson</v>
          </cell>
          <cell r="P1058" t="str">
            <v>urban</v>
          </cell>
          <cell r="Q1058" t="str">
            <v>Kansas City</v>
          </cell>
          <cell r="R1058">
            <v>2918300</v>
          </cell>
        </row>
        <row r="1059">
          <cell r="A1059" t="str">
            <v>LEE'S SUMMIT WEST HIGH</v>
          </cell>
          <cell r="B1059" t="str">
            <v>048071</v>
          </cell>
          <cell r="C1059" t="str">
            <v>LEE'S SUMMIT R-VII</v>
          </cell>
          <cell r="D1059">
            <v>2044</v>
          </cell>
          <cell r="E1059">
            <v>2007.52</v>
          </cell>
          <cell r="F1059">
            <v>4.8000000000000001E-2</v>
          </cell>
          <cell r="G1059">
            <v>0.74</v>
          </cell>
          <cell r="H1059">
            <v>0.111</v>
          </cell>
          <cell r="I1059">
            <v>5.7999999999999996E-2</v>
          </cell>
          <cell r="J1059">
            <v>3.0821917808219176E-2</v>
          </cell>
          <cell r="K1059">
            <v>0.06</v>
          </cell>
          <cell r="M1059">
            <v>2.8999999999999998E-3</v>
          </cell>
          <cell r="N1059">
            <v>7.7300000000000008E-2</v>
          </cell>
          <cell r="O1059" t="str">
            <v>Jackson</v>
          </cell>
          <cell r="P1059" t="str">
            <v>urban</v>
          </cell>
          <cell r="Q1059" t="str">
            <v>Kansas City</v>
          </cell>
          <cell r="R1059">
            <v>2918300</v>
          </cell>
        </row>
        <row r="1060">
          <cell r="A1060" t="str">
            <v>BERNARD C. CAMPBELL MIDDLE</v>
          </cell>
          <cell r="B1060" t="str">
            <v>048071</v>
          </cell>
          <cell r="C1060" t="str">
            <v>LEE'S SUMMIT R-VII</v>
          </cell>
          <cell r="D1060">
            <v>953</v>
          </cell>
          <cell r="E1060">
            <v>945</v>
          </cell>
          <cell r="F1060">
            <v>0.16</v>
          </cell>
          <cell r="G1060">
            <v>0.63100000000000001</v>
          </cell>
          <cell r="H1060">
            <v>0.17100000000000001</v>
          </cell>
          <cell r="I1060">
            <v>9.0999999999999998E-2</v>
          </cell>
          <cell r="J1060">
            <v>1.993704092339979E-2</v>
          </cell>
          <cell r="K1060">
            <v>0.08</v>
          </cell>
          <cell r="L1060">
            <v>7.0629590766002615E-3</v>
          </cell>
          <cell r="M1060">
            <v>9.3999999999999986E-3</v>
          </cell>
          <cell r="N1060">
            <v>9.8599999999999993E-2</v>
          </cell>
          <cell r="O1060" t="str">
            <v>Jackson</v>
          </cell>
          <cell r="P1060" t="str">
            <v>urban</v>
          </cell>
          <cell r="Q1060" t="str">
            <v>Kansas City</v>
          </cell>
          <cell r="R1060">
            <v>2918300</v>
          </cell>
        </row>
        <row r="1061">
          <cell r="A1061" t="str">
            <v>SUMMIT LAKES MIDDLE</v>
          </cell>
          <cell r="B1061" t="str">
            <v>048071</v>
          </cell>
          <cell r="C1061" t="str">
            <v>LEE'S SUMMIT R-VII</v>
          </cell>
          <cell r="D1061">
            <v>915</v>
          </cell>
          <cell r="E1061">
            <v>913</v>
          </cell>
          <cell r="F1061">
            <v>5.7999999999999996E-2</v>
          </cell>
          <cell r="G1061">
            <v>0.74</v>
          </cell>
          <cell r="H1061">
            <v>0.11900000000000001</v>
          </cell>
          <cell r="I1061">
            <v>5.5999999999999994E-2</v>
          </cell>
          <cell r="J1061">
            <v>2.7322404371584699E-2</v>
          </cell>
          <cell r="K1061">
            <v>5.7999999999999996E-2</v>
          </cell>
          <cell r="M1061" t="str">
            <v>*</v>
          </cell>
          <cell r="N1061">
            <v>7.980000000000001E-2</v>
          </cell>
          <cell r="O1061" t="str">
            <v>Jackson</v>
          </cell>
          <cell r="P1061" t="str">
            <v>urban</v>
          </cell>
          <cell r="Q1061" t="str">
            <v>Kansas City</v>
          </cell>
          <cell r="R1061">
            <v>2918300</v>
          </cell>
        </row>
        <row r="1062">
          <cell r="A1062" t="str">
            <v>PLEASANT LEA MIDDLE</v>
          </cell>
          <cell r="B1062" t="str">
            <v>048071</v>
          </cell>
          <cell r="C1062" t="str">
            <v>LEE'S SUMMIT R-VII</v>
          </cell>
          <cell r="D1062">
            <v>966</v>
          </cell>
          <cell r="E1062">
            <v>956</v>
          </cell>
          <cell r="F1062">
            <v>0.14699999999999999</v>
          </cell>
          <cell r="G1062">
            <v>0.68500000000000005</v>
          </cell>
          <cell r="H1062">
            <v>0.13</v>
          </cell>
          <cell r="I1062">
            <v>8.1000000000000003E-2</v>
          </cell>
          <cell r="J1062">
            <v>2.8985507246376812E-2</v>
          </cell>
          <cell r="K1062">
            <v>6.9000000000000006E-2</v>
          </cell>
          <cell r="L1062">
            <v>6.0144927536232018E-3</v>
          </cell>
          <cell r="M1062">
            <v>1.1399999999999999E-2</v>
          </cell>
          <cell r="N1062">
            <v>0.1149</v>
          </cell>
          <cell r="O1062" t="str">
            <v>Jackson</v>
          </cell>
          <cell r="P1062" t="str">
            <v>urban</v>
          </cell>
          <cell r="Q1062" t="str">
            <v>Kansas City</v>
          </cell>
          <cell r="R1062">
            <v>2918300</v>
          </cell>
        </row>
        <row r="1063">
          <cell r="A1063" t="str">
            <v>GREENWOOD ELEM.</v>
          </cell>
          <cell r="B1063" t="str">
            <v>048071</v>
          </cell>
          <cell r="C1063" t="str">
            <v>LEE'S SUMMIT R-VII</v>
          </cell>
          <cell r="D1063">
            <v>394</v>
          </cell>
          <cell r="E1063">
            <v>397</v>
          </cell>
          <cell r="F1063">
            <v>7.0999999999999994E-2</v>
          </cell>
          <cell r="G1063">
            <v>0.84799999999999998</v>
          </cell>
          <cell r="H1063">
            <v>4.2999999999999997E-2</v>
          </cell>
          <cell r="I1063">
            <v>4.0999999999999995E-2</v>
          </cell>
          <cell r="J1063" t="str">
            <v>*</v>
          </cell>
          <cell r="K1063">
            <v>5.2999999999999999E-2</v>
          </cell>
          <cell r="L1063" t="str">
            <v>*</v>
          </cell>
          <cell r="M1063" t="str">
            <v>*</v>
          </cell>
          <cell r="N1063">
            <v>6.3500000000000001E-2</v>
          </cell>
          <cell r="O1063" t="str">
            <v>Jackson</v>
          </cell>
          <cell r="P1063" t="str">
            <v>urban</v>
          </cell>
          <cell r="Q1063" t="str">
            <v>Kansas City</v>
          </cell>
          <cell r="R1063">
            <v>2918300</v>
          </cell>
        </row>
        <row r="1064">
          <cell r="A1064" t="str">
            <v>CEDAR CREEK ELEM.</v>
          </cell>
          <cell r="B1064" t="str">
            <v>048071</v>
          </cell>
          <cell r="C1064" t="str">
            <v>LEE'S SUMMIT R-VII</v>
          </cell>
          <cell r="D1064">
            <v>533</v>
          </cell>
          <cell r="E1064">
            <v>541.87</v>
          </cell>
          <cell r="F1064">
            <v>7.400000000000001E-2</v>
          </cell>
          <cell r="G1064">
            <v>0.74099999999999999</v>
          </cell>
          <cell r="H1064">
            <v>0.09</v>
          </cell>
          <cell r="I1064">
            <v>5.7999999999999996E-2</v>
          </cell>
          <cell r="J1064">
            <v>4.3151969981238276E-2</v>
          </cell>
          <cell r="K1064">
            <v>6.8000000000000005E-2</v>
          </cell>
          <cell r="M1064">
            <v>1.4999999999999999E-2</v>
          </cell>
          <cell r="N1064">
            <v>0.1182</v>
          </cell>
          <cell r="O1064" t="str">
            <v>Jackson</v>
          </cell>
          <cell r="P1064" t="str">
            <v>urban</v>
          </cell>
          <cell r="Q1064" t="str">
            <v>Kansas City</v>
          </cell>
          <cell r="R1064">
            <v>2918300</v>
          </cell>
        </row>
        <row r="1065">
          <cell r="A1065" t="str">
            <v>HAZEL GROVE ELEM.</v>
          </cell>
          <cell r="B1065" t="str">
            <v>048071</v>
          </cell>
          <cell r="C1065" t="str">
            <v>LEE'S SUMMIT R-VII</v>
          </cell>
          <cell r="D1065">
            <v>399</v>
          </cell>
          <cell r="E1065">
            <v>389</v>
          </cell>
          <cell r="F1065">
            <v>0.17199999999999999</v>
          </cell>
          <cell r="G1065">
            <v>0.66900000000000004</v>
          </cell>
          <cell r="H1065">
            <v>0.193</v>
          </cell>
          <cell r="I1065">
            <v>0.05</v>
          </cell>
          <cell r="J1065">
            <v>1.7543859649122806E-2</v>
          </cell>
          <cell r="K1065">
            <v>6.8000000000000005E-2</v>
          </cell>
          <cell r="M1065" t="str">
            <v>*</v>
          </cell>
          <cell r="N1065">
            <v>7.2700000000000001E-2</v>
          </cell>
          <cell r="O1065" t="str">
            <v>Jackson</v>
          </cell>
          <cell r="P1065" t="str">
            <v>urban</v>
          </cell>
          <cell r="Q1065" t="str">
            <v>Kansas City</v>
          </cell>
          <cell r="R1065">
            <v>2918300</v>
          </cell>
        </row>
        <row r="1066">
          <cell r="A1066" t="str">
            <v>LEE'S SUMMIT ELEM.</v>
          </cell>
          <cell r="B1066" t="str">
            <v>048071</v>
          </cell>
          <cell r="C1066" t="str">
            <v>LEE'S SUMMIT R-VII</v>
          </cell>
          <cell r="D1066">
            <v>246</v>
          </cell>
          <cell r="E1066">
            <v>250</v>
          </cell>
          <cell r="F1066">
            <v>0.52</v>
          </cell>
          <cell r="G1066">
            <v>0.54500000000000004</v>
          </cell>
          <cell r="H1066">
            <v>0.21100000000000002</v>
          </cell>
          <cell r="I1066">
            <v>0.11</v>
          </cell>
          <cell r="J1066" t="str">
            <v>*</v>
          </cell>
          <cell r="K1066">
            <v>0.13400000000000001</v>
          </cell>
          <cell r="L1066" t="str">
            <v>*</v>
          </cell>
          <cell r="M1066" t="str">
            <v>*</v>
          </cell>
          <cell r="N1066">
            <v>0.16260000000000002</v>
          </cell>
          <cell r="O1066" t="str">
            <v>Jackson</v>
          </cell>
          <cell r="P1066" t="str">
            <v>urban</v>
          </cell>
          <cell r="Q1066" t="str">
            <v>Kansas City</v>
          </cell>
          <cell r="R1066">
            <v>2918300</v>
          </cell>
        </row>
        <row r="1067">
          <cell r="A1067" t="str">
            <v>LONGVIEW FARM ELEM.</v>
          </cell>
          <cell r="B1067" t="str">
            <v>048071</v>
          </cell>
          <cell r="C1067" t="str">
            <v>LEE'S SUMMIT R-VII</v>
          </cell>
          <cell r="D1067">
            <v>475</v>
          </cell>
          <cell r="E1067">
            <v>479</v>
          </cell>
          <cell r="F1067">
            <v>3.1E-2</v>
          </cell>
          <cell r="G1067">
            <v>0.80200000000000005</v>
          </cell>
          <cell r="H1067">
            <v>5.5E-2</v>
          </cell>
          <cell r="I1067">
            <v>5.5E-2</v>
          </cell>
          <cell r="J1067">
            <v>2.1052631578947368E-2</v>
          </cell>
          <cell r="K1067">
            <v>6.5000000000000002E-2</v>
          </cell>
          <cell r="M1067" t="str">
            <v>*</v>
          </cell>
          <cell r="N1067">
            <v>5.6799999999999996E-2</v>
          </cell>
          <cell r="O1067" t="str">
            <v>Jackson</v>
          </cell>
          <cell r="P1067" t="str">
            <v>urban</v>
          </cell>
          <cell r="Q1067" t="str">
            <v>Kansas City</v>
          </cell>
          <cell r="R1067">
            <v>2918300</v>
          </cell>
        </row>
        <row r="1068">
          <cell r="A1068" t="str">
            <v>MASON ELEM.</v>
          </cell>
          <cell r="B1068" t="str">
            <v>048071</v>
          </cell>
          <cell r="C1068" t="str">
            <v>LEE'S SUMMIT R-VII</v>
          </cell>
          <cell r="D1068">
            <v>531</v>
          </cell>
          <cell r="E1068">
            <v>523.52</v>
          </cell>
          <cell r="F1068">
            <v>7.2999999999999995E-2</v>
          </cell>
          <cell r="G1068">
            <v>0.79700000000000004</v>
          </cell>
          <cell r="H1068">
            <v>0.06</v>
          </cell>
          <cell r="I1068">
            <v>6.6000000000000003E-2</v>
          </cell>
          <cell r="J1068">
            <v>1.6949152542372881E-2</v>
          </cell>
          <cell r="K1068">
            <v>0.06</v>
          </cell>
          <cell r="M1068">
            <v>1.1299999999999999E-2</v>
          </cell>
          <cell r="N1068">
            <v>7.5300000000000006E-2</v>
          </cell>
          <cell r="O1068" t="str">
            <v>Jackson</v>
          </cell>
          <cell r="P1068" t="str">
            <v>urban</v>
          </cell>
          <cell r="Q1068" t="str">
            <v>Kansas City</v>
          </cell>
          <cell r="R1068">
            <v>2918300</v>
          </cell>
        </row>
        <row r="1069">
          <cell r="A1069" t="str">
            <v>MEADOW LANE ELEM.</v>
          </cell>
          <cell r="B1069" t="str">
            <v>048071</v>
          </cell>
          <cell r="C1069" t="str">
            <v>LEE'S SUMMIT R-VII</v>
          </cell>
          <cell r="D1069">
            <v>536</v>
          </cell>
          <cell r="E1069">
            <v>520</v>
          </cell>
          <cell r="F1069">
            <v>0.42700000000000005</v>
          </cell>
          <cell r="G1069">
            <v>0.39600000000000002</v>
          </cell>
          <cell r="H1069">
            <v>0.22600000000000001</v>
          </cell>
          <cell r="I1069">
            <v>0.188</v>
          </cell>
          <cell r="J1069">
            <v>3.3582089552238806E-2</v>
          </cell>
          <cell r="K1069">
            <v>0.151</v>
          </cell>
          <cell r="L1069">
            <v>5.4179104477610762E-3</v>
          </cell>
          <cell r="M1069">
            <v>9.8900000000000002E-2</v>
          </cell>
          <cell r="N1069">
            <v>9.6999999999999989E-2</v>
          </cell>
          <cell r="O1069" t="str">
            <v>Jackson</v>
          </cell>
          <cell r="P1069" t="str">
            <v>urban</v>
          </cell>
          <cell r="Q1069" t="str">
            <v>Kansas City</v>
          </cell>
          <cell r="R1069">
            <v>2918300</v>
          </cell>
        </row>
        <row r="1070">
          <cell r="A1070" t="str">
            <v>PLEASANT LEA ELEM.</v>
          </cell>
          <cell r="B1070" t="str">
            <v>048071</v>
          </cell>
          <cell r="C1070" t="str">
            <v>LEE'S SUMMIT R-VII</v>
          </cell>
          <cell r="D1070">
            <v>431</v>
          </cell>
          <cell r="E1070">
            <v>442</v>
          </cell>
          <cell r="F1070">
            <v>0.14899999999999999</v>
          </cell>
          <cell r="G1070">
            <v>0.69799999999999995</v>
          </cell>
          <cell r="H1070">
            <v>0.107</v>
          </cell>
          <cell r="I1070">
            <v>6.5000000000000002E-2</v>
          </cell>
          <cell r="J1070">
            <v>1.8561484918793503E-2</v>
          </cell>
          <cell r="K1070">
            <v>0.107</v>
          </cell>
          <cell r="M1070">
            <v>3.4799999999999998E-2</v>
          </cell>
          <cell r="N1070">
            <v>9.0500000000000011E-2</v>
          </cell>
          <cell r="O1070" t="str">
            <v>Jackson</v>
          </cell>
          <cell r="P1070" t="str">
            <v>urban</v>
          </cell>
          <cell r="Q1070" t="str">
            <v>Kansas City</v>
          </cell>
          <cell r="R1070">
            <v>2918300</v>
          </cell>
        </row>
        <row r="1071">
          <cell r="A1071" t="str">
            <v>WESTVIEW ELEM.</v>
          </cell>
          <cell r="B1071" t="str">
            <v>048071</v>
          </cell>
          <cell r="C1071" t="str">
            <v>LEE'S SUMMIT R-VII</v>
          </cell>
          <cell r="D1071">
            <v>358</v>
          </cell>
          <cell r="E1071">
            <v>363.81</v>
          </cell>
          <cell r="F1071">
            <v>0.245</v>
          </cell>
          <cell r="G1071">
            <v>0.65599999999999992</v>
          </cell>
          <cell r="H1071">
            <v>0.11699999999999999</v>
          </cell>
          <cell r="I1071">
            <v>0.14499999999999999</v>
          </cell>
          <cell r="J1071" t="str">
            <v>*</v>
          </cell>
          <cell r="K1071">
            <v>6.7000000000000004E-2</v>
          </cell>
          <cell r="L1071" t="str">
            <v>*</v>
          </cell>
          <cell r="M1071">
            <v>5.3099999999999994E-2</v>
          </cell>
          <cell r="N1071">
            <v>9.5000000000000001E-2</v>
          </cell>
          <cell r="O1071" t="str">
            <v>Jackson</v>
          </cell>
          <cell r="P1071" t="str">
            <v>urban</v>
          </cell>
          <cell r="Q1071" t="str">
            <v>Kansas City</v>
          </cell>
          <cell r="R1071">
            <v>2918300</v>
          </cell>
        </row>
        <row r="1072">
          <cell r="A1072" t="str">
            <v>RICHARDSON ELEM.</v>
          </cell>
          <cell r="B1072" t="str">
            <v>048071</v>
          </cell>
          <cell r="C1072" t="str">
            <v>LEE'S SUMMIT R-VII</v>
          </cell>
          <cell r="D1072">
            <v>515</v>
          </cell>
          <cell r="E1072">
            <v>507</v>
          </cell>
          <cell r="F1072">
            <v>6.7000000000000004E-2</v>
          </cell>
          <cell r="G1072">
            <v>0.753</v>
          </cell>
          <cell r="H1072">
            <v>8.6999999999999994E-2</v>
          </cell>
          <cell r="I1072">
            <v>6.2E-2</v>
          </cell>
          <cell r="J1072">
            <v>1.9417475728155338E-2</v>
          </cell>
          <cell r="K1072">
            <v>7.8E-2</v>
          </cell>
          <cell r="M1072">
            <v>2.9100000000000001E-2</v>
          </cell>
          <cell r="N1072">
            <v>6.8000000000000005E-2</v>
          </cell>
          <cell r="O1072" t="str">
            <v>Jackson</v>
          </cell>
          <cell r="P1072" t="str">
            <v>urban</v>
          </cell>
          <cell r="Q1072" t="str">
            <v>Kansas City</v>
          </cell>
          <cell r="R1072">
            <v>2918300</v>
          </cell>
        </row>
        <row r="1073">
          <cell r="A1073" t="str">
            <v>PRAIRIE VIEW ELEM.</v>
          </cell>
          <cell r="B1073" t="str">
            <v>048071</v>
          </cell>
          <cell r="C1073" t="str">
            <v>LEE'S SUMMIT R-VII</v>
          </cell>
          <cell r="D1073">
            <v>705</v>
          </cell>
          <cell r="E1073">
            <v>695.11</v>
          </cell>
          <cell r="F1073">
            <v>0.20100000000000001</v>
          </cell>
          <cell r="G1073">
            <v>0.63500000000000001</v>
          </cell>
          <cell r="H1073">
            <v>0.126</v>
          </cell>
          <cell r="I1073">
            <v>0.10400000000000001</v>
          </cell>
          <cell r="J1073">
            <v>2.2695035460992909E-2</v>
          </cell>
          <cell r="K1073">
            <v>0.109</v>
          </cell>
          <cell r="M1073">
            <v>4.5400000000000003E-2</v>
          </cell>
          <cell r="N1073">
            <v>0.12770000000000001</v>
          </cell>
          <cell r="O1073" t="str">
            <v>Jackson</v>
          </cell>
          <cell r="P1073" t="str">
            <v>urban</v>
          </cell>
          <cell r="Q1073" t="str">
            <v>Kansas City</v>
          </cell>
          <cell r="R1073">
            <v>2918300</v>
          </cell>
        </row>
        <row r="1074">
          <cell r="A1074" t="str">
            <v>TRAILRIDGE ELEM.</v>
          </cell>
          <cell r="B1074" t="str">
            <v>048071</v>
          </cell>
          <cell r="C1074" t="str">
            <v>LEE'S SUMMIT R-VII</v>
          </cell>
          <cell r="D1074">
            <v>559</v>
          </cell>
          <cell r="E1074">
            <v>552.76</v>
          </cell>
          <cell r="F1074">
            <v>0.1</v>
          </cell>
          <cell r="G1074">
            <v>0.72299999999999998</v>
          </cell>
          <cell r="H1074">
            <v>0.109</v>
          </cell>
          <cell r="I1074">
            <v>7.6999999999999999E-2</v>
          </cell>
          <cell r="J1074">
            <v>2.5044722719141325E-2</v>
          </cell>
          <cell r="K1074">
            <v>6.6000000000000003E-2</v>
          </cell>
          <cell r="M1074" t="str">
            <v>*</v>
          </cell>
          <cell r="N1074">
            <v>5.7200000000000001E-2</v>
          </cell>
          <cell r="O1074" t="str">
            <v>Jackson</v>
          </cell>
          <cell r="P1074" t="str">
            <v>urban</v>
          </cell>
          <cell r="Q1074" t="str">
            <v>Kansas City</v>
          </cell>
          <cell r="R1074">
            <v>2918300</v>
          </cell>
        </row>
        <row r="1075">
          <cell r="A1075" t="str">
            <v>UNDERWOOD ELEM.</v>
          </cell>
          <cell r="B1075" t="str">
            <v>048071</v>
          </cell>
          <cell r="C1075" t="str">
            <v>LEE'S SUMMIT R-VII</v>
          </cell>
          <cell r="D1075">
            <v>582</v>
          </cell>
          <cell r="E1075">
            <v>586</v>
          </cell>
          <cell r="F1075">
            <v>0.222</v>
          </cell>
          <cell r="G1075">
            <v>0.60499999999999998</v>
          </cell>
          <cell r="H1075">
            <v>0.22500000000000001</v>
          </cell>
          <cell r="I1075">
            <v>8.4000000000000005E-2</v>
          </cell>
          <cell r="J1075">
            <v>1.0309278350515464E-2</v>
          </cell>
          <cell r="K1075">
            <v>7.400000000000001E-2</v>
          </cell>
          <cell r="M1075">
            <v>1.2E-2</v>
          </cell>
          <cell r="N1075">
            <v>0.13400000000000001</v>
          </cell>
          <cell r="O1075" t="str">
            <v>Jackson</v>
          </cell>
          <cell r="P1075" t="str">
            <v>urban</v>
          </cell>
          <cell r="Q1075" t="str">
            <v>Kansas City</v>
          </cell>
          <cell r="R1075">
            <v>2918300</v>
          </cell>
        </row>
        <row r="1076">
          <cell r="A1076" t="str">
            <v>SUNSET VALLEY ELEM.</v>
          </cell>
          <cell r="B1076" t="str">
            <v>048071</v>
          </cell>
          <cell r="C1076" t="str">
            <v>LEE'S SUMMIT R-VII</v>
          </cell>
          <cell r="D1076">
            <v>385</v>
          </cell>
          <cell r="E1076">
            <v>381</v>
          </cell>
          <cell r="F1076">
            <v>0.13900000000000001</v>
          </cell>
          <cell r="G1076">
            <v>0.66200000000000003</v>
          </cell>
          <cell r="H1076">
            <v>0.14800000000000002</v>
          </cell>
          <cell r="I1076">
            <v>8.1000000000000003E-2</v>
          </cell>
          <cell r="J1076">
            <v>3.3766233766233764E-2</v>
          </cell>
          <cell r="K1076">
            <v>7.4999999999999997E-2</v>
          </cell>
          <cell r="M1076">
            <v>2.86E-2</v>
          </cell>
          <cell r="N1076">
            <v>0.1273</v>
          </cell>
          <cell r="O1076" t="str">
            <v>Jackson</v>
          </cell>
          <cell r="P1076" t="str">
            <v>urban</v>
          </cell>
          <cell r="Q1076" t="str">
            <v>Kansas City</v>
          </cell>
          <cell r="R1076">
            <v>2918300</v>
          </cell>
        </row>
        <row r="1077">
          <cell r="A1077" t="str">
            <v>HIGHLAND PARK ELEM.</v>
          </cell>
          <cell r="B1077" t="str">
            <v>048071</v>
          </cell>
          <cell r="C1077" t="str">
            <v>LEE'S SUMMIT R-VII</v>
          </cell>
          <cell r="D1077">
            <v>570</v>
          </cell>
          <cell r="E1077">
            <v>577</v>
          </cell>
          <cell r="F1077">
            <v>0.05</v>
          </cell>
          <cell r="G1077">
            <v>0.78900000000000003</v>
          </cell>
          <cell r="H1077">
            <v>5.5999999999999994E-2</v>
          </cell>
          <cell r="I1077">
            <v>6.7000000000000004E-2</v>
          </cell>
          <cell r="J1077">
            <v>2.9824561403508771E-2</v>
          </cell>
          <cell r="K1077">
            <v>5.5999999999999994E-2</v>
          </cell>
          <cell r="M1077">
            <v>2.98E-2</v>
          </cell>
          <cell r="N1077">
            <v>0.1351</v>
          </cell>
          <cell r="O1077" t="str">
            <v>Jackson</v>
          </cell>
          <cell r="P1077" t="str">
            <v>urban</v>
          </cell>
          <cell r="Q1077" t="str">
            <v>Kansas City</v>
          </cell>
          <cell r="R1077">
            <v>2918300</v>
          </cell>
        </row>
        <row r="1078">
          <cell r="A1078" t="str">
            <v>HAWTHORN HILL ELEM.</v>
          </cell>
          <cell r="B1078" t="str">
            <v>048071</v>
          </cell>
          <cell r="C1078" t="str">
            <v>LEE'S SUMMIT R-VII</v>
          </cell>
          <cell r="D1078">
            <v>486</v>
          </cell>
          <cell r="E1078">
            <v>485</v>
          </cell>
          <cell r="F1078">
            <v>3.9E-2</v>
          </cell>
          <cell r="G1078">
            <v>0.70200000000000007</v>
          </cell>
          <cell r="H1078">
            <v>0.12300000000000001</v>
          </cell>
          <cell r="I1078">
            <v>8.199999999999999E-2</v>
          </cell>
          <cell r="J1078">
            <v>2.2633744855967079E-2</v>
          </cell>
          <cell r="K1078">
            <v>6.4000000000000001E-2</v>
          </cell>
          <cell r="L1078">
            <v>6.3662551440328841E-3</v>
          </cell>
          <cell r="M1078" t="str">
            <v>*</v>
          </cell>
          <cell r="N1078">
            <v>8.2299999999999998E-2</v>
          </cell>
          <cell r="O1078" t="str">
            <v>Jackson</v>
          </cell>
          <cell r="P1078" t="str">
            <v>urban</v>
          </cell>
          <cell r="Q1078" t="str">
            <v>Kansas City</v>
          </cell>
          <cell r="R1078">
            <v>2918300</v>
          </cell>
        </row>
        <row r="1079">
          <cell r="A1079" t="str">
            <v>WOODLAND ELEM.</v>
          </cell>
          <cell r="B1079" t="str">
            <v>048071</v>
          </cell>
          <cell r="C1079" t="str">
            <v>LEE'S SUMMIT R-VII</v>
          </cell>
          <cell r="D1079">
            <v>465</v>
          </cell>
          <cell r="E1079">
            <v>459</v>
          </cell>
          <cell r="F1079">
            <v>8.1000000000000003E-2</v>
          </cell>
          <cell r="G1079">
            <v>0.83700000000000008</v>
          </cell>
          <cell r="H1079">
            <v>3.9E-2</v>
          </cell>
          <cell r="I1079">
            <v>5.5999999999999994E-2</v>
          </cell>
          <cell r="J1079" t="str">
            <v>*</v>
          </cell>
          <cell r="K1079">
            <v>6.5000000000000002E-2</v>
          </cell>
          <cell r="L1079" t="str">
            <v>*</v>
          </cell>
          <cell r="M1079" t="str">
            <v>*</v>
          </cell>
          <cell r="N1079">
            <v>7.7399999999999997E-2</v>
          </cell>
          <cell r="O1079" t="str">
            <v>Jackson</v>
          </cell>
          <cell r="P1079" t="str">
            <v>urban</v>
          </cell>
          <cell r="Q1079" t="str">
            <v>Kansas City</v>
          </cell>
          <cell r="R1079">
            <v>2918300</v>
          </cell>
        </row>
        <row r="1080">
          <cell r="A1080" t="str">
            <v>SUMMIT POINTE ELEM.</v>
          </cell>
          <cell r="B1080" t="str">
            <v>048071</v>
          </cell>
          <cell r="C1080" t="str">
            <v>LEE'S SUMMIT R-VII</v>
          </cell>
          <cell r="D1080">
            <v>582</v>
          </cell>
          <cell r="E1080">
            <v>585</v>
          </cell>
          <cell r="F1080">
            <v>6.5000000000000002E-2</v>
          </cell>
          <cell r="G1080">
            <v>0.70099999999999996</v>
          </cell>
          <cell r="H1080">
            <v>0.14099999999999999</v>
          </cell>
          <cell r="I1080">
            <v>6.9000000000000006E-2</v>
          </cell>
          <cell r="J1080">
            <v>1.8900343642611683E-2</v>
          </cell>
          <cell r="K1080">
            <v>6.5000000000000002E-2</v>
          </cell>
          <cell r="L1080">
            <v>5.0996563573882936E-3</v>
          </cell>
          <cell r="M1080">
            <v>1.72E-2</v>
          </cell>
          <cell r="N1080">
            <v>9.2799999999999994E-2</v>
          </cell>
          <cell r="O1080" t="str">
            <v>Jackson</v>
          </cell>
          <cell r="P1080" t="str">
            <v>urban</v>
          </cell>
          <cell r="Q1080" t="str">
            <v>Kansas City</v>
          </cell>
          <cell r="R1080">
            <v>2918300</v>
          </cell>
        </row>
        <row r="1081">
          <cell r="A1081" t="str">
            <v>GREAT BEGINNINGS EARLY ED CTR.</v>
          </cell>
          <cell r="B1081" t="str">
            <v>048071</v>
          </cell>
          <cell r="C1081" t="str">
            <v>LEE'S SUMMIT R-VII</v>
          </cell>
          <cell r="D1081" t="str">
            <v>*</v>
          </cell>
          <cell r="E1081" t="str">
            <v>*</v>
          </cell>
          <cell r="F1081" t="str">
            <v>*</v>
          </cell>
          <cell r="G1081" t="str">
            <v>*</v>
          </cell>
          <cell r="H1081" t="str">
            <v>*</v>
          </cell>
          <cell r="I1081" t="str">
            <v>*</v>
          </cell>
          <cell r="J1081" t="str">
            <v>*</v>
          </cell>
          <cell r="K1081" t="str">
            <v>*</v>
          </cell>
          <cell r="L1081" t="str">
            <v>*</v>
          </cell>
          <cell r="M1081" t="str">
            <v>*</v>
          </cell>
          <cell r="N1081" t="str">
            <v>*</v>
          </cell>
          <cell r="O1081" t="str">
            <v>Jackson</v>
          </cell>
          <cell r="P1081" t="str">
            <v>urban</v>
          </cell>
          <cell r="Q1081" t="str">
            <v>Kansas City</v>
          </cell>
          <cell r="R1081">
            <v>2918300</v>
          </cell>
        </row>
        <row r="1082">
          <cell r="A1082" t="str">
            <v>LEESVILLE ELEM.</v>
          </cell>
          <cell r="B1082" t="str">
            <v>042118</v>
          </cell>
          <cell r="C1082" t="str">
            <v>LEESVILLE R-IX</v>
          </cell>
          <cell r="D1082">
            <v>99</v>
          </cell>
          <cell r="E1082">
            <v>91</v>
          </cell>
          <cell r="F1082">
            <v>1</v>
          </cell>
          <cell r="G1082">
            <v>0.879</v>
          </cell>
          <cell r="H1082" t="str">
            <v>*</v>
          </cell>
          <cell r="I1082">
            <v>5.0999999999999997E-2</v>
          </cell>
          <cell r="J1082" t="str">
            <v>*</v>
          </cell>
          <cell r="K1082" t="str">
            <v>*</v>
          </cell>
          <cell r="L1082" t="str">
            <v>*</v>
          </cell>
          <cell r="M1082" t="str">
            <v>*</v>
          </cell>
          <cell r="N1082">
            <v>0.1414</v>
          </cell>
          <cell r="O1082" t="str">
            <v>Henry</v>
          </cell>
          <cell r="P1082" t="str">
            <v>town</v>
          </cell>
          <cell r="Q1082" t="str">
            <v>Western Plains</v>
          </cell>
          <cell r="R1082">
            <v>2918330</v>
          </cell>
        </row>
        <row r="1083">
          <cell r="A1083" t="str">
            <v>LEETON HIGH</v>
          </cell>
          <cell r="B1083" t="str">
            <v>051156</v>
          </cell>
          <cell r="C1083" t="str">
            <v>LEETON R-X</v>
          </cell>
          <cell r="D1083">
            <v>102</v>
          </cell>
          <cell r="E1083">
            <v>89</v>
          </cell>
          <cell r="F1083">
            <v>0.27</v>
          </cell>
          <cell r="G1083">
            <v>0.93099999999999994</v>
          </cell>
          <cell r="H1083" t="str">
            <v>*</v>
          </cell>
          <cell r="I1083" t="str">
            <v>*</v>
          </cell>
          <cell r="J1083" t="str">
            <v>*</v>
          </cell>
          <cell r="K1083" t="str">
            <v>*</v>
          </cell>
          <cell r="L1083" t="str">
            <v>*</v>
          </cell>
          <cell r="M1083" t="str">
            <v>*</v>
          </cell>
          <cell r="N1083">
            <v>0.1176</v>
          </cell>
          <cell r="O1083" t="str">
            <v>Johnson</v>
          </cell>
          <cell r="P1083" t="str">
            <v>rural</v>
          </cell>
          <cell r="Q1083" t="str">
            <v>Western Plains</v>
          </cell>
          <cell r="R1083">
            <v>2918360</v>
          </cell>
        </row>
        <row r="1084">
          <cell r="A1084" t="str">
            <v>LEETON MIDDLE</v>
          </cell>
          <cell r="B1084" t="str">
            <v>051156</v>
          </cell>
          <cell r="C1084" t="str">
            <v>LEETON R-X</v>
          </cell>
          <cell r="D1084">
            <v>69</v>
          </cell>
          <cell r="E1084">
            <v>73</v>
          </cell>
          <cell r="F1084">
            <v>0.45200000000000001</v>
          </cell>
          <cell r="G1084">
            <v>0.89900000000000002</v>
          </cell>
          <cell r="H1084" t="str">
            <v>*</v>
          </cell>
          <cell r="I1084" t="str">
            <v>*</v>
          </cell>
          <cell r="J1084" t="str">
            <v>*</v>
          </cell>
          <cell r="K1084" t="str">
            <v>*</v>
          </cell>
          <cell r="L1084" t="str">
            <v>*</v>
          </cell>
          <cell r="M1084" t="str">
            <v>*</v>
          </cell>
          <cell r="N1084">
            <v>7.2499999999999995E-2</v>
          </cell>
          <cell r="O1084" t="str">
            <v>Johnson</v>
          </cell>
          <cell r="P1084" t="str">
            <v>rural</v>
          </cell>
          <cell r="Q1084" t="str">
            <v>Western Plains</v>
          </cell>
          <cell r="R1084">
            <v>2918360</v>
          </cell>
        </row>
        <row r="1085">
          <cell r="A1085" t="str">
            <v>LEETON ELEM.</v>
          </cell>
          <cell r="B1085" t="str">
            <v>051156</v>
          </cell>
          <cell r="C1085" t="str">
            <v>LEETON R-X</v>
          </cell>
          <cell r="D1085">
            <v>124</v>
          </cell>
          <cell r="E1085">
            <v>123</v>
          </cell>
          <cell r="F1085">
            <v>0.48</v>
          </cell>
          <cell r="G1085">
            <v>0.97599999999999998</v>
          </cell>
          <cell r="H1085" t="str">
            <v>*</v>
          </cell>
          <cell r="I1085" t="str">
            <v>*</v>
          </cell>
          <cell r="J1085" t="str">
            <v>*</v>
          </cell>
          <cell r="K1085" t="str">
            <v>*</v>
          </cell>
          <cell r="L1085" t="str">
            <v>*</v>
          </cell>
          <cell r="M1085" t="str">
            <v>*</v>
          </cell>
          <cell r="N1085">
            <v>0.121</v>
          </cell>
          <cell r="O1085" t="str">
            <v>Johnson</v>
          </cell>
          <cell r="P1085" t="str">
            <v>rural</v>
          </cell>
          <cell r="Q1085" t="str">
            <v>Western Plains</v>
          </cell>
          <cell r="R1085">
            <v>2918360</v>
          </cell>
        </row>
        <row r="1086">
          <cell r="A1086" t="str">
            <v>LEOPOLD HIGH</v>
          </cell>
          <cell r="B1086" t="str">
            <v>009078</v>
          </cell>
          <cell r="C1086" t="str">
            <v>LEOPOLD R-III</v>
          </cell>
          <cell r="D1086">
            <v>72</v>
          </cell>
          <cell r="E1086">
            <v>71</v>
          </cell>
          <cell r="F1086">
            <v>0.14099999999999999</v>
          </cell>
          <cell r="G1086">
            <v>1</v>
          </cell>
          <cell r="H1086" t="str">
            <v>*</v>
          </cell>
          <cell r="I1086" t="str">
            <v>*</v>
          </cell>
          <cell r="J1086" t="str">
            <v>*</v>
          </cell>
          <cell r="K1086" t="str">
            <v>*</v>
          </cell>
          <cell r="L1086" t="str">
            <v>*</v>
          </cell>
          <cell r="M1086" t="str">
            <v>*</v>
          </cell>
          <cell r="N1086">
            <v>9.7200000000000009E-2</v>
          </cell>
          <cell r="O1086" t="str">
            <v>Bollinger</v>
          </cell>
          <cell r="P1086" t="str">
            <v>rural</v>
          </cell>
          <cell r="Q1086" t="str">
            <v>Bootheel</v>
          </cell>
          <cell r="R1086">
            <v>2918420</v>
          </cell>
        </row>
        <row r="1087">
          <cell r="A1087" t="str">
            <v>LEOPOLD ELEM.</v>
          </cell>
          <cell r="B1087" t="str">
            <v>009078</v>
          </cell>
          <cell r="C1087" t="str">
            <v>LEOPOLD R-III</v>
          </cell>
          <cell r="D1087">
            <v>98</v>
          </cell>
          <cell r="E1087">
            <v>99</v>
          </cell>
          <cell r="F1087">
            <v>0.26300000000000001</v>
          </cell>
          <cell r="G1087">
            <v>1</v>
          </cell>
          <cell r="H1087" t="str">
            <v>*</v>
          </cell>
          <cell r="I1087" t="str">
            <v>*</v>
          </cell>
          <cell r="J1087" t="str">
            <v>*</v>
          </cell>
          <cell r="K1087" t="str">
            <v>*</v>
          </cell>
          <cell r="L1087" t="str">
            <v>*</v>
          </cell>
          <cell r="M1087" t="str">
            <v>*</v>
          </cell>
          <cell r="N1087">
            <v>6.1200000000000004E-2</v>
          </cell>
          <cell r="O1087" t="str">
            <v>Bollinger</v>
          </cell>
          <cell r="P1087" t="str">
            <v>rural</v>
          </cell>
          <cell r="Q1087" t="str">
            <v>Bootheel</v>
          </cell>
          <cell r="R1087">
            <v>2918420</v>
          </cell>
        </row>
        <row r="1088">
          <cell r="A1088" t="str">
            <v>ALTERNATIVE SCHOOL</v>
          </cell>
          <cell r="B1088" t="str">
            <v>090078</v>
          </cell>
          <cell r="C1088" t="str">
            <v>LESTERVILLE R-IV</v>
          </cell>
          <cell r="D1088">
            <v>39</v>
          </cell>
          <cell r="E1088">
            <v>18</v>
          </cell>
          <cell r="F1088">
            <v>0.86099999999999999</v>
          </cell>
          <cell r="G1088">
            <v>0.76900000000000002</v>
          </cell>
          <cell r="H1088" t="str">
            <v>*</v>
          </cell>
          <cell r="I1088" t="str">
            <v>*</v>
          </cell>
          <cell r="J1088" t="str">
            <v>*</v>
          </cell>
          <cell r="K1088" t="str">
            <v>*</v>
          </cell>
          <cell r="L1088" t="str">
            <v>*</v>
          </cell>
          <cell r="M1088" t="str">
            <v>*</v>
          </cell>
          <cell r="N1088">
            <v>0.4103</v>
          </cell>
          <cell r="O1088" t="str">
            <v>Reynolds</v>
          </cell>
          <cell r="P1088" t="str">
            <v>rural</v>
          </cell>
          <cell r="Q1088" t="str">
            <v>Ozarks</v>
          </cell>
          <cell r="R1088">
            <v>2918450</v>
          </cell>
        </row>
        <row r="1089">
          <cell r="A1089" t="str">
            <v>LESTERVILLE HIGH SCHOOL</v>
          </cell>
          <cell r="B1089" t="str">
            <v>090078</v>
          </cell>
          <cell r="C1089" t="str">
            <v>LESTERVILLE R-IV</v>
          </cell>
          <cell r="D1089">
            <v>100</v>
          </cell>
          <cell r="E1089">
            <v>83</v>
          </cell>
          <cell r="F1089">
            <v>0.36099999999999999</v>
          </cell>
          <cell r="G1089">
            <v>0.93</v>
          </cell>
          <cell r="H1089" t="str">
            <v>*</v>
          </cell>
          <cell r="I1089" t="str">
            <v>*</v>
          </cell>
          <cell r="J1089" t="str">
            <v>*</v>
          </cell>
          <cell r="K1089" t="str">
            <v>*</v>
          </cell>
          <cell r="L1089" t="str">
            <v>*</v>
          </cell>
          <cell r="M1089" t="str">
            <v>*</v>
          </cell>
          <cell r="N1089">
            <v>0.14000000000000001</v>
          </cell>
          <cell r="O1089" t="str">
            <v>Reynolds</v>
          </cell>
          <cell r="P1089" t="str">
            <v>rural</v>
          </cell>
          <cell r="Q1089" t="str">
            <v>Ozarks</v>
          </cell>
          <cell r="R1089">
            <v>2918450</v>
          </cell>
        </row>
        <row r="1090">
          <cell r="A1090" t="str">
            <v>LESTERVILLE ELEMENTARY</v>
          </cell>
          <cell r="B1090" t="str">
            <v>090078</v>
          </cell>
          <cell r="C1090" t="str">
            <v>LESTERVILLE R-IV</v>
          </cell>
          <cell r="D1090">
            <v>78</v>
          </cell>
          <cell r="E1090">
            <v>80.5</v>
          </cell>
          <cell r="F1090">
            <v>0.379</v>
          </cell>
          <cell r="G1090">
            <v>0.96200000000000008</v>
          </cell>
          <cell r="H1090" t="str">
            <v>*</v>
          </cell>
          <cell r="I1090" t="str">
            <v>*</v>
          </cell>
          <cell r="J1090" t="str">
            <v>*</v>
          </cell>
          <cell r="K1090" t="str">
            <v>*</v>
          </cell>
          <cell r="L1090" t="str">
            <v>*</v>
          </cell>
          <cell r="M1090" t="str">
            <v>*</v>
          </cell>
          <cell r="N1090">
            <v>0.1923</v>
          </cell>
          <cell r="O1090" t="str">
            <v>Reynolds</v>
          </cell>
          <cell r="P1090" t="str">
            <v>rural</v>
          </cell>
          <cell r="Q1090" t="str">
            <v>Ozarks</v>
          </cell>
          <cell r="R1090">
            <v>2918450</v>
          </cell>
        </row>
        <row r="1091">
          <cell r="A1091" t="str">
            <v>HIGHLAND JR.-SR. HIGH</v>
          </cell>
          <cell r="B1091" t="str">
            <v>056017</v>
          </cell>
          <cell r="C1091" t="str">
            <v>LEWIS CO. C-1</v>
          </cell>
          <cell r="D1091">
            <v>399</v>
          </cell>
          <cell r="E1091">
            <v>392</v>
          </cell>
          <cell r="F1091">
            <v>0.253</v>
          </cell>
          <cell r="G1091">
            <v>0.95</v>
          </cell>
          <cell r="H1091">
            <v>1.8000000000000002E-2</v>
          </cell>
          <cell r="I1091" t="str">
            <v>*</v>
          </cell>
          <cell r="J1091" t="str">
            <v>*</v>
          </cell>
          <cell r="K1091">
            <v>2.3E-2</v>
          </cell>
          <cell r="L1091" t="str">
            <v>*</v>
          </cell>
          <cell r="M1091" t="str">
            <v>*</v>
          </cell>
          <cell r="N1091">
            <v>0.16539999999999999</v>
          </cell>
          <cell r="O1091" t="str">
            <v>Lewis</v>
          </cell>
          <cell r="P1091" t="str">
            <v>rural</v>
          </cell>
          <cell r="Q1091" t="str">
            <v>Northeast</v>
          </cell>
          <cell r="R1091">
            <v>2918460</v>
          </cell>
        </row>
        <row r="1092">
          <cell r="A1092" t="str">
            <v>HIGHLAND ELEM.</v>
          </cell>
          <cell r="B1092" t="str">
            <v>056017</v>
          </cell>
          <cell r="C1092" t="str">
            <v>LEWIS CO. C-1</v>
          </cell>
          <cell r="D1092">
            <v>493</v>
          </cell>
          <cell r="E1092">
            <v>492.02</v>
          </cell>
          <cell r="F1092">
            <v>0.41100000000000003</v>
          </cell>
          <cell r="G1092">
            <v>0.93500000000000005</v>
          </cell>
          <cell r="H1092">
            <v>2.4E-2</v>
          </cell>
          <cell r="I1092">
            <v>1.8000000000000002E-2</v>
          </cell>
          <cell r="J1092" t="str">
            <v>*</v>
          </cell>
          <cell r="K1092">
            <v>2.2000000000000002E-2</v>
          </cell>
          <cell r="L1092" t="str">
            <v>*</v>
          </cell>
          <cell r="M1092" t="str">
            <v>*</v>
          </cell>
          <cell r="N1092">
            <v>0.14000000000000001</v>
          </cell>
          <cell r="O1092" t="str">
            <v>Lewis</v>
          </cell>
          <cell r="P1092" t="str">
            <v>rural</v>
          </cell>
          <cell r="Q1092" t="str">
            <v>Northeast</v>
          </cell>
          <cell r="R1092">
            <v>2918460</v>
          </cell>
        </row>
        <row r="1093">
          <cell r="A1093" t="str">
            <v>LEXINGTON HIGH</v>
          </cell>
          <cell r="B1093" t="str">
            <v>054045</v>
          </cell>
          <cell r="C1093" t="str">
            <v>LEXINGTON R-V</v>
          </cell>
          <cell r="D1093">
            <v>311</v>
          </cell>
          <cell r="E1093">
            <v>297.25</v>
          </cell>
          <cell r="F1093">
            <v>0.44799999999999995</v>
          </cell>
          <cell r="G1093">
            <v>0.82</v>
          </cell>
          <cell r="H1093">
            <v>6.8000000000000005E-2</v>
          </cell>
          <cell r="I1093">
            <v>5.7999999999999996E-2</v>
          </cell>
          <cell r="J1093" t="str">
            <v>*</v>
          </cell>
          <cell r="K1093">
            <v>3.9E-2</v>
          </cell>
          <cell r="L1093" t="str">
            <v>*</v>
          </cell>
          <cell r="M1093" t="str">
            <v>*</v>
          </cell>
          <cell r="N1093">
            <v>0.1961</v>
          </cell>
          <cell r="O1093" t="str">
            <v>Lafayette</v>
          </cell>
          <cell r="P1093" t="str">
            <v>rural</v>
          </cell>
          <cell r="Q1093" t="str">
            <v>Western Plains</v>
          </cell>
          <cell r="R1093">
            <v>2918480</v>
          </cell>
        </row>
        <row r="1094">
          <cell r="A1094" t="str">
            <v>LEX LA-RAY TECHNICAL CTR.</v>
          </cell>
          <cell r="B1094" t="str">
            <v>054045</v>
          </cell>
          <cell r="C1094" t="str">
            <v>LEXINGTON R-V</v>
          </cell>
          <cell r="D1094" t="str">
            <v>*</v>
          </cell>
          <cell r="E1094" t="str">
            <v>*</v>
          </cell>
          <cell r="F1094" t="str">
            <v>*</v>
          </cell>
          <cell r="G1094" t="str">
            <v>*</v>
          </cell>
          <cell r="H1094" t="str">
            <v>*</v>
          </cell>
          <cell r="I1094" t="str">
            <v>*</v>
          </cell>
          <cell r="J1094" t="str">
            <v>*</v>
          </cell>
          <cell r="K1094" t="str">
            <v>*</v>
          </cell>
          <cell r="L1094" t="str">
            <v>*</v>
          </cell>
          <cell r="M1094" t="str">
            <v>*</v>
          </cell>
          <cell r="N1094" t="str">
            <v>*</v>
          </cell>
          <cell r="O1094" t="str">
            <v>Lafayette</v>
          </cell>
          <cell r="P1094" t="str">
            <v>rural</v>
          </cell>
          <cell r="Q1094" t="str">
            <v>Western Plains</v>
          </cell>
          <cell r="R1094">
            <v>2918480</v>
          </cell>
        </row>
        <row r="1095">
          <cell r="A1095" t="str">
            <v>LEXINGTON MIDDLE</v>
          </cell>
          <cell r="B1095" t="str">
            <v>054045</v>
          </cell>
          <cell r="C1095" t="str">
            <v>LEXINGTON R-V</v>
          </cell>
          <cell r="D1095">
            <v>295</v>
          </cell>
          <cell r="E1095">
            <v>295</v>
          </cell>
          <cell r="F1095">
            <v>0.47100000000000003</v>
          </cell>
          <cell r="G1095">
            <v>0.81400000000000006</v>
          </cell>
          <cell r="H1095">
            <v>4.4000000000000004E-2</v>
          </cell>
          <cell r="I1095">
            <v>7.8E-2</v>
          </cell>
          <cell r="J1095" t="str">
            <v>*</v>
          </cell>
          <cell r="K1095">
            <v>5.0999999999999997E-2</v>
          </cell>
          <cell r="L1095" t="str">
            <v>*</v>
          </cell>
          <cell r="M1095" t="str">
            <v>*</v>
          </cell>
          <cell r="N1095">
            <v>0.1492</v>
          </cell>
          <cell r="O1095" t="str">
            <v>Lafayette</v>
          </cell>
          <cell r="P1095" t="str">
            <v>rural</v>
          </cell>
          <cell r="Q1095" t="str">
            <v>Western Plains</v>
          </cell>
          <cell r="R1095">
            <v>2918480</v>
          </cell>
        </row>
        <row r="1096">
          <cell r="A1096" t="str">
            <v>LESLIE BELL ELEM.</v>
          </cell>
          <cell r="B1096" t="str">
            <v>054045</v>
          </cell>
          <cell r="C1096" t="str">
            <v>LEXINGTON R-V</v>
          </cell>
          <cell r="D1096">
            <v>310</v>
          </cell>
          <cell r="E1096">
            <v>304</v>
          </cell>
          <cell r="F1096">
            <v>0.50700000000000001</v>
          </cell>
          <cell r="G1096">
            <v>0.81</v>
          </cell>
          <cell r="H1096">
            <v>3.5000000000000003E-2</v>
          </cell>
          <cell r="I1096">
            <v>7.0999999999999994E-2</v>
          </cell>
          <cell r="J1096" t="str">
            <v>*</v>
          </cell>
          <cell r="K1096">
            <v>7.6999999999999999E-2</v>
          </cell>
          <cell r="L1096" t="str">
            <v>*</v>
          </cell>
          <cell r="M1096" t="str">
            <v>*</v>
          </cell>
          <cell r="N1096">
            <v>0.1065</v>
          </cell>
          <cell r="O1096" t="str">
            <v>Lafayette</v>
          </cell>
          <cell r="P1096" t="str">
            <v>rural</v>
          </cell>
          <cell r="Q1096" t="str">
            <v>Western Plains</v>
          </cell>
          <cell r="R1096">
            <v>2918480</v>
          </cell>
        </row>
        <row r="1097">
          <cell r="A1097" t="str">
            <v>LIBERAL HIGH</v>
          </cell>
          <cell r="B1097" t="str">
            <v>006101</v>
          </cell>
          <cell r="C1097" t="str">
            <v>LIBERAL R-II</v>
          </cell>
          <cell r="D1097">
            <v>111</v>
          </cell>
          <cell r="E1097">
            <v>107</v>
          </cell>
          <cell r="F1097">
            <v>0.35499999999999998</v>
          </cell>
          <cell r="G1097">
            <v>0.98199999999999998</v>
          </cell>
          <cell r="H1097" t="str">
            <v>*</v>
          </cell>
          <cell r="I1097" t="str">
            <v>*</v>
          </cell>
          <cell r="J1097" t="str">
            <v>*</v>
          </cell>
          <cell r="K1097" t="str">
            <v>*</v>
          </cell>
          <cell r="L1097" t="str">
            <v>*</v>
          </cell>
          <cell r="M1097" t="str">
            <v>*</v>
          </cell>
          <cell r="N1097">
            <v>5.4100000000000002E-2</v>
          </cell>
          <cell r="O1097" t="str">
            <v>Barton</v>
          </cell>
          <cell r="P1097" t="str">
            <v>rural</v>
          </cell>
          <cell r="Q1097" t="str">
            <v>Southwest</v>
          </cell>
          <cell r="R1097">
            <v>2918510</v>
          </cell>
        </row>
        <row r="1098">
          <cell r="A1098" t="str">
            <v>LIBERAL MIDDLE</v>
          </cell>
          <cell r="B1098" t="str">
            <v>006101</v>
          </cell>
          <cell r="C1098" t="str">
            <v>LIBERAL R-II</v>
          </cell>
          <cell r="D1098">
            <v>79</v>
          </cell>
          <cell r="E1098">
            <v>76</v>
          </cell>
          <cell r="F1098">
            <v>0.38200000000000001</v>
          </cell>
          <cell r="G1098">
            <v>0.98699999999999999</v>
          </cell>
          <cell r="H1098" t="str">
            <v>*</v>
          </cell>
          <cell r="I1098" t="str">
            <v>*</v>
          </cell>
          <cell r="J1098" t="str">
            <v>*</v>
          </cell>
          <cell r="K1098" t="str">
            <v>*</v>
          </cell>
          <cell r="L1098" t="str">
            <v>*</v>
          </cell>
          <cell r="M1098" t="str">
            <v>*</v>
          </cell>
          <cell r="N1098">
            <v>0.13919999999999999</v>
          </cell>
          <cell r="O1098" t="str">
            <v>Barton</v>
          </cell>
          <cell r="P1098" t="str">
            <v>rural</v>
          </cell>
          <cell r="Q1098" t="str">
            <v>Southwest</v>
          </cell>
          <cell r="R1098">
            <v>2918510</v>
          </cell>
        </row>
        <row r="1099">
          <cell r="A1099" t="str">
            <v>LIBERAL ELEM.</v>
          </cell>
          <cell r="B1099" t="str">
            <v>006101</v>
          </cell>
          <cell r="C1099" t="str">
            <v>LIBERAL R-II</v>
          </cell>
          <cell r="D1099">
            <v>125</v>
          </cell>
          <cell r="E1099">
            <v>122</v>
          </cell>
          <cell r="F1099">
            <v>0.41</v>
          </cell>
          <cell r="G1099">
            <v>0.97599999999999998</v>
          </cell>
          <cell r="H1099" t="str">
            <v>*</v>
          </cell>
          <cell r="I1099" t="str">
            <v>*</v>
          </cell>
          <cell r="J1099" t="str">
            <v>*</v>
          </cell>
          <cell r="K1099" t="str">
            <v>*</v>
          </cell>
          <cell r="L1099" t="str">
            <v>*</v>
          </cell>
          <cell r="M1099" t="str">
            <v>*</v>
          </cell>
          <cell r="N1099">
            <v>7.2000000000000008E-2</v>
          </cell>
          <cell r="O1099" t="str">
            <v>Barton</v>
          </cell>
          <cell r="P1099" t="str">
            <v>rural</v>
          </cell>
          <cell r="Q1099" t="str">
            <v>Southwest</v>
          </cell>
          <cell r="R1099">
            <v>2918510</v>
          </cell>
        </row>
        <row r="1100">
          <cell r="A1100" t="str">
            <v>JUVENILE JUSTICE CTR.</v>
          </cell>
          <cell r="B1100" t="str">
            <v>024090</v>
          </cell>
          <cell r="C1100" t="str">
            <v>LIBERTY 53</v>
          </cell>
          <cell r="D1100" t="str">
            <v>*</v>
          </cell>
          <cell r="E1100" t="str">
            <v>*</v>
          </cell>
          <cell r="F1100" t="str">
            <v>*</v>
          </cell>
          <cell r="G1100" t="str">
            <v>*</v>
          </cell>
          <cell r="H1100" t="str">
            <v>*</v>
          </cell>
          <cell r="I1100" t="str">
            <v>*</v>
          </cell>
          <cell r="J1100" t="str">
            <v>*</v>
          </cell>
          <cell r="K1100" t="str">
            <v>*</v>
          </cell>
          <cell r="L1100" t="str">
            <v>*</v>
          </cell>
          <cell r="M1100" t="str">
            <v>*</v>
          </cell>
          <cell r="N1100" t="str">
            <v>*</v>
          </cell>
          <cell r="O1100" t="str">
            <v>Clay</v>
          </cell>
          <cell r="P1100" t="str">
            <v>suburban</v>
          </cell>
          <cell r="Q1100" t="str">
            <v>Kansas City</v>
          </cell>
          <cell r="R1100">
            <v>2918540</v>
          </cell>
        </row>
        <row r="1101">
          <cell r="A1101" t="str">
            <v>LIBERTY ACADEMY</v>
          </cell>
          <cell r="B1101" t="str">
            <v>024090</v>
          </cell>
          <cell r="C1101" t="str">
            <v>LIBERTY 53</v>
          </cell>
          <cell r="D1101" t="str">
            <v>*</v>
          </cell>
          <cell r="E1101" t="str">
            <v>*</v>
          </cell>
          <cell r="F1101" t="str">
            <v>*</v>
          </cell>
          <cell r="G1101" t="str">
            <v>*</v>
          </cell>
          <cell r="H1101" t="str">
            <v>*</v>
          </cell>
          <cell r="I1101" t="str">
            <v>*</v>
          </cell>
          <cell r="J1101" t="str">
            <v>*</v>
          </cell>
          <cell r="K1101" t="str">
            <v>*</v>
          </cell>
          <cell r="L1101" t="str">
            <v>*</v>
          </cell>
          <cell r="M1101" t="str">
            <v>*</v>
          </cell>
          <cell r="N1101" t="str">
            <v>*</v>
          </cell>
          <cell r="O1101" t="str">
            <v>Clay</v>
          </cell>
          <cell r="P1101" t="str">
            <v>suburban</v>
          </cell>
          <cell r="Q1101" t="str">
            <v>Kansas City</v>
          </cell>
          <cell r="R1101">
            <v>2918540</v>
          </cell>
        </row>
        <row r="1102">
          <cell r="A1102" t="str">
            <v>LIBERTY HIGH</v>
          </cell>
          <cell r="B1102" t="str">
            <v>024090</v>
          </cell>
          <cell r="C1102" t="str">
            <v>LIBERTY 53</v>
          </cell>
          <cell r="D1102">
            <v>2006</v>
          </cell>
          <cell r="E1102">
            <v>1964.14</v>
          </cell>
          <cell r="F1102">
            <v>0.13200000000000001</v>
          </cell>
          <cell r="G1102">
            <v>0.78099999999999992</v>
          </cell>
          <cell r="H1102">
            <v>5.0999999999999997E-2</v>
          </cell>
          <cell r="I1102">
            <v>8.1000000000000003E-2</v>
          </cell>
          <cell r="J1102">
            <v>3.589232303090728E-2</v>
          </cell>
          <cell r="K1102">
            <v>4.5999999999999999E-2</v>
          </cell>
          <cell r="L1102">
            <v>5.1076769690927559E-3</v>
          </cell>
          <cell r="M1102">
            <v>8.5000000000000006E-3</v>
          </cell>
          <cell r="N1102">
            <v>0.10769999999999999</v>
          </cell>
          <cell r="O1102" t="str">
            <v>Clay</v>
          </cell>
          <cell r="P1102" t="str">
            <v>suburban</v>
          </cell>
          <cell r="Q1102" t="str">
            <v>Kansas City</v>
          </cell>
          <cell r="R1102">
            <v>2918540</v>
          </cell>
        </row>
        <row r="1103">
          <cell r="A1103" t="str">
            <v>LIBERTY NORTH HIGH SCHOOL</v>
          </cell>
          <cell r="B1103" t="str">
            <v>024090</v>
          </cell>
          <cell r="C1103" t="str">
            <v>LIBERTY 53</v>
          </cell>
          <cell r="D1103">
            <v>2230</v>
          </cell>
          <cell r="E1103">
            <v>2179.88</v>
          </cell>
          <cell r="F1103">
            <v>0.11199999999999999</v>
          </cell>
          <cell r="G1103">
            <v>0.80400000000000005</v>
          </cell>
          <cell r="H1103">
            <v>5.7000000000000002E-2</v>
          </cell>
          <cell r="I1103">
            <v>7.0999999999999994E-2</v>
          </cell>
          <cell r="J1103">
            <v>2.5560538116591928E-2</v>
          </cell>
          <cell r="K1103">
            <v>3.6000000000000004E-2</v>
          </cell>
          <cell r="L1103">
            <v>6.4394618834079376E-3</v>
          </cell>
          <cell r="M1103">
            <v>7.1999999999999998E-3</v>
          </cell>
          <cell r="N1103">
            <v>9.2399999999999996E-2</v>
          </cell>
          <cell r="O1103" t="str">
            <v>Clay</v>
          </cell>
          <cell r="P1103" t="str">
            <v>suburban</v>
          </cell>
          <cell r="Q1103" t="str">
            <v>Kansas City</v>
          </cell>
          <cell r="R1103">
            <v>2918540</v>
          </cell>
        </row>
        <row r="1104">
          <cell r="A1104" t="str">
            <v>LIBERTY MIDDLE SCHOOL</v>
          </cell>
          <cell r="B1104" t="str">
            <v>024090</v>
          </cell>
          <cell r="C1104" t="str">
            <v>LIBERTY 53</v>
          </cell>
          <cell r="D1104">
            <v>663</v>
          </cell>
          <cell r="E1104">
            <v>658.21</v>
          </cell>
          <cell r="F1104">
            <v>0.21199999999999999</v>
          </cell>
          <cell r="G1104">
            <v>0.748</v>
          </cell>
          <cell r="H1104">
            <v>6.2E-2</v>
          </cell>
          <cell r="I1104">
            <v>0.1</v>
          </cell>
          <cell r="J1104">
            <v>1.2066365007541479E-2</v>
          </cell>
          <cell r="K1104">
            <v>6.9000000000000006E-2</v>
          </cell>
          <cell r="L1104">
            <v>8.9336349924586944E-3</v>
          </cell>
          <cell r="M1104" t="str">
            <v>*</v>
          </cell>
          <cell r="N1104">
            <v>0.12670000000000001</v>
          </cell>
          <cell r="O1104" t="str">
            <v>Clay</v>
          </cell>
          <cell r="P1104" t="str">
            <v>suburban</v>
          </cell>
          <cell r="Q1104" t="str">
            <v>Kansas City</v>
          </cell>
          <cell r="R1104">
            <v>2918540</v>
          </cell>
        </row>
        <row r="1105">
          <cell r="A1105" t="str">
            <v>SOUTH VALLEY MIDDLE</v>
          </cell>
          <cell r="B1105" t="str">
            <v>024090</v>
          </cell>
          <cell r="C1105" t="str">
            <v>LIBERTY 53</v>
          </cell>
          <cell r="D1105">
            <v>831</v>
          </cell>
          <cell r="E1105">
            <v>831.11</v>
          </cell>
          <cell r="F1105">
            <v>0.10099999999999999</v>
          </cell>
          <cell r="G1105">
            <v>0.77099999999999991</v>
          </cell>
          <cell r="H1105">
            <v>6.4000000000000001E-2</v>
          </cell>
          <cell r="I1105">
            <v>7.9000000000000001E-2</v>
          </cell>
          <cell r="J1105">
            <v>1.5643802647412757E-2</v>
          </cell>
          <cell r="K1105">
            <v>6.9000000000000006E-2</v>
          </cell>
          <cell r="M1105" t="str">
            <v>*</v>
          </cell>
          <cell r="N1105">
            <v>0.1023</v>
          </cell>
          <cell r="O1105" t="str">
            <v>Clay</v>
          </cell>
          <cell r="P1105" t="str">
            <v>suburban</v>
          </cell>
          <cell r="Q1105" t="str">
            <v>Kansas City</v>
          </cell>
          <cell r="R1105">
            <v>2918540</v>
          </cell>
        </row>
        <row r="1106">
          <cell r="A1106" t="str">
            <v>DISCOVERY MIDDLE SCHOOL</v>
          </cell>
          <cell r="B1106" t="str">
            <v>024090</v>
          </cell>
          <cell r="C1106" t="str">
            <v>LIBERTY 53</v>
          </cell>
          <cell r="D1106">
            <v>679</v>
          </cell>
          <cell r="E1106">
            <v>680.57</v>
          </cell>
          <cell r="F1106">
            <v>0.11599999999999999</v>
          </cell>
          <cell r="G1106">
            <v>0.754</v>
          </cell>
          <cell r="H1106">
            <v>3.7999999999999999E-2</v>
          </cell>
          <cell r="I1106">
            <v>9.3000000000000013E-2</v>
          </cell>
          <cell r="J1106">
            <v>3.2400589101620032E-2</v>
          </cell>
          <cell r="K1106">
            <v>7.8E-2</v>
          </cell>
          <cell r="M1106">
            <v>1.77E-2</v>
          </cell>
          <cell r="N1106">
            <v>9.7200000000000009E-2</v>
          </cell>
          <cell r="O1106" t="str">
            <v>Clay</v>
          </cell>
          <cell r="P1106" t="str">
            <v>suburban</v>
          </cell>
          <cell r="Q1106" t="str">
            <v>Kansas City</v>
          </cell>
          <cell r="R1106">
            <v>2918540</v>
          </cell>
        </row>
        <row r="1107">
          <cell r="A1107" t="str">
            <v>HERITAGE MIDDLE SCHOOL</v>
          </cell>
          <cell r="B1107" t="str">
            <v>024090</v>
          </cell>
          <cell r="C1107" t="str">
            <v>LIBERTY 53</v>
          </cell>
          <cell r="D1107">
            <v>807</v>
          </cell>
          <cell r="E1107">
            <v>812.43</v>
          </cell>
          <cell r="F1107">
            <v>0.14599999999999999</v>
          </cell>
          <cell r="G1107">
            <v>0.79599999999999993</v>
          </cell>
          <cell r="H1107">
            <v>4.0999999999999995E-2</v>
          </cell>
          <cell r="I1107">
            <v>7.400000000000001E-2</v>
          </cell>
          <cell r="J1107">
            <v>2.3543990086741014E-2</v>
          </cell>
          <cell r="K1107">
            <v>6.3E-2</v>
          </cell>
          <cell r="M1107">
            <v>7.4000000000000003E-3</v>
          </cell>
          <cell r="N1107">
            <v>9.9100000000000008E-2</v>
          </cell>
          <cell r="O1107" t="str">
            <v>Clay</v>
          </cell>
          <cell r="P1107" t="str">
            <v>suburban</v>
          </cell>
          <cell r="Q1107" t="str">
            <v>Kansas City</v>
          </cell>
          <cell r="R1107">
            <v>2918540</v>
          </cell>
        </row>
        <row r="1108">
          <cell r="A1108" t="str">
            <v>ALEXANDER DONIPHAN ELEM.</v>
          </cell>
          <cell r="B1108" t="str">
            <v>024090</v>
          </cell>
          <cell r="C1108" t="str">
            <v>LIBERTY 53</v>
          </cell>
          <cell r="D1108">
            <v>370</v>
          </cell>
          <cell r="E1108">
            <v>373.49</v>
          </cell>
          <cell r="F1108">
            <v>0.153</v>
          </cell>
          <cell r="G1108">
            <v>0.80799999999999994</v>
          </cell>
          <cell r="H1108">
            <v>1.9E-2</v>
          </cell>
          <cell r="I1108">
            <v>8.900000000000001E-2</v>
          </cell>
          <cell r="J1108">
            <v>1.6216216216216217E-2</v>
          </cell>
          <cell r="K1108">
            <v>6.8000000000000005E-2</v>
          </cell>
          <cell r="M1108">
            <v>1.3500000000000002E-2</v>
          </cell>
          <cell r="N1108">
            <v>0.16219999999999998</v>
          </cell>
          <cell r="O1108" t="str">
            <v>Clay</v>
          </cell>
          <cell r="P1108" t="str">
            <v>suburban</v>
          </cell>
          <cell r="Q1108" t="str">
            <v>Kansas City</v>
          </cell>
          <cell r="R1108">
            <v>2918540</v>
          </cell>
        </row>
        <row r="1109">
          <cell r="A1109" t="str">
            <v>FRANKLIN ELEM.</v>
          </cell>
          <cell r="B1109" t="str">
            <v>024090</v>
          </cell>
          <cell r="C1109" t="str">
            <v>LIBERTY 53</v>
          </cell>
          <cell r="D1109">
            <v>271</v>
          </cell>
          <cell r="E1109">
            <v>272</v>
          </cell>
          <cell r="F1109">
            <v>0.25</v>
          </cell>
          <cell r="G1109">
            <v>0.73099999999999998</v>
          </cell>
          <cell r="H1109">
            <v>5.5E-2</v>
          </cell>
          <cell r="I1109">
            <v>0.122</v>
          </cell>
          <cell r="J1109" t="str">
            <v>*</v>
          </cell>
          <cell r="K1109">
            <v>8.5000000000000006E-2</v>
          </cell>
          <cell r="L1109" t="str">
            <v>*</v>
          </cell>
          <cell r="M1109" t="str">
            <v>*</v>
          </cell>
          <cell r="N1109">
            <v>0.1255</v>
          </cell>
          <cell r="O1109" t="str">
            <v>Clay</v>
          </cell>
          <cell r="P1109" t="str">
            <v>suburban</v>
          </cell>
          <cell r="Q1109" t="str">
            <v>Kansas City</v>
          </cell>
          <cell r="R1109">
            <v>2918540</v>
          </cell>
        </row>
        <row r="1110">
          <cell r="A1110" t="str">
            <v>LEWIS AND CLARK ELEM.</v>
          </cell>
          <cell r="B1110" t="str">
            <v>024090</v>
          </cell>
          <cell r="C1110" t="str">
            <v>LIBERTY 53</v>
          </cell>
          <cell r="D1110">
            <v>561</v>
          </cell>
          <cell r="E1110">
            <v>573.54999999999995</v>
          </cell>
          <cell r="F1110">
            <v>0.111</v>
          </cell>
          <cell r="G1110">
            <v>0.82400000000000007</v>
          </cell>
          <cell r="H1110">
            <v>3.7000000000000005E-2</v>
          </cell>
          <cell r="I1110">
            <v>5.5E-2</v>
          </cell>
          <cell r="J1110">
            <v>1.4260249554367201E-2</v>
          </cell>
          <cell r="K1110">
            <v>6.4000000000000001E-2</v>
          </cell>
          <cell r="L1110">
            <v>5.7397504456325743E-3</v>
          </cell>
          <cell r="M1110" t="str">
            <v>*</v>
          </cell>
          <cell r="N1110">
            <v>9.2699999999999991E-2</v>
          </cell>
          <cell r="O1110" t="str">
            <v>Clay</v>
          </cell>
          <cell r="P1110" t="str">
            <v>suburban</v>
          </cell>
          <cell r="Q1110" t="str">
            <v>Kansas City</v>
          </cell>
          <cell r="R1110">
            <v>2918540</v>
          </cell>
        </row>
        <row r="1111">
          <cell r="A1111" t="str">
            <v>MANOR HILL ELEM.</v>
          </cell>
          <cell r="B1111" t="str">
            <v>024090</v>
          </cell>
          <cell r="C1111" t="str">
            <v>LIBERTY 53</v>
          </cell>
          <cell r="D1111">
            <v>322</v>
          </cell>
          <cell r="E1111">
            <v>333.31</v>
          </cell>
          <cell r="F1111">
            <v>0.29899999999999999</v>
          </cell>
          <cell r="G1111">
            <v>0.64</v>
          </cell>
          <cell r="H1111">
            <v>7.0999999999999994E-2</v>
          </cell>
          <cell r="I1111">
            <v>0.14899999999999999</v>
          </cell>
          <cell r="J1111" t="str">
            <v>*</v>
          </cell>
          <cell r="K1111">
            <v>0.11800000000000001</v>
          </cell>
          <cell r="L1111" t="str">
            <v>*</v>
          </cell>
          <cell r="M1111">
            <v>8.0700000000000008E-2</v>
          </cell>
          <cell r="N1111">
            <v>0.20499999999999999</v>
          </cell>
          <cell r="O1111" t="str">
            <v>Clay</v>
          </cell>
          <cell r="P1111" t="str">
            <v>suburban</v>
          </cell>
          <cell r="Q1111" t="str">
            <v>Kansas City</v>
          </cell>
          <cell r="R1111">
            <v>2918540</v>
          </cell>
        </row>
        <row r="1112">
          <cell r="A1112" t="str">
            <v>RIDGEVIEW ELEM.</v>
          </cell>
          <cell r="B1112" t="str">
            <v>024090</v>
          </cell>
          <cell r="C1112" t="str">
            <v>LIBERTY 53</v>
          </cell>
          <cell r="D1112">
            <v>389</v>
          </cell>
          <cell r="E1112">
            <v>395.44</v>
          </cell>
          <cell r="F1112">
            <v>0.31</v>
          </cell>
          <cell r="G1112">
            <v>0.748</v>
          </cell>
          <cell r="H1112">
            <v>6.7000000000000004E-2</v>
          </cell>
          <cell r="I1112">
            <v>8.199999999999999E-2</v>
          </cell>
          <cell r="J1112" t="str">
            <v>*</v>
          </cell>
          <cell r="K1112">
            <v>0.1</v>
          </cell>
          <cell r="L1112" t="str">
            <v>*</v>
          </cell>
          <cell r="M1112" t="str">
            <v>*</v>
          </cell>
          <cell r="N1112">
            <v>0.19020000000000001</v>
          </cell>
          <cell r="O1112" t="str">
            <v>Clay</v>
          </cell>
          <cell r="P1112" t="str">
            <v>suburban</v>
          </cell>
          <cell r="Q1112" t="str">
            <v>Kansas City</v>
          </cell>
          <cell r="R1112">
            <v>2918540</v>
          </cell>
        </row>
        <row r="1113">
          <cell r="A1113" t="str">
            <v>LILLIAN SCHUMACHER ELEM.</v>
          </cell>
          <cell r="B1113" t="str">
            <v>024090</v>
          </cell>
          <cell r="C1113" t="str">
            <v>LIBERTY 53</v>
          </cell>
          <cell r="D1113">
            <v>499</v>
          </cell>
          <cell r="E1113">
            <v>482</v>
          </cell>
          <cell r="F1113">
            <v>0.24100000000000002</v>
          </cell>
          <cell r="G1113">
            <v>0.72900000000000009</v>
          </cell>
          <cell r="H1113">
            <v>8.8000000000000009E-2</v>
          </cell>
          <cell r="I1113">
            <v>0.09</v>
          </cell>
          <cell r="J1113">
            <v>1.2024048096192385E-2</v>
          </cell>
          <cell r="K1113">
            <v>7.400000000000001E-2</v>
          </cell>
          <cell r="L1113">
            <v>6.9759519038075091E-3</v>
          </cell>
          <cell r="M1113">
            <v>2.81E-2</v>
          </cell>
          <cell r="N1113">
            <v>0.15229999999999999</v>
          </cell>
          <cell r="O1113" t="str">
            <v>Clay</v>
          </cell>
          <cell r="P1113" t="str">
            <v>suburban</v>
          </cell>
          <cell r="Q1113" t="str">
            <v>Kansas City</v>
          </cell>
          <cell r="R1113">
            <v>2918540</v>
          </cell>
        </row>
        <row r="1114">
          <cell r="A1114" t="str">
            <v>SHOAL CREEK ELEM.</v>
          </cell>
          <cell r="B1114" t="str">
            <v>024090</v>
          </cell>
          <cell r="C1114" t="str">
            <v>LIBERTY 53</v>
          </cell>
          <cell r="D1114">
            <v>884</v>
          </cell>
          <cell r="E1114">
            <v>881.57</v>
          </cell>
          <cell r="F1114">
            <v>5.7000000000000002E-2</v>
          </cell>
          <cell r="G1114">
            <v>0.81599999999999995</v>
          </cell>
          <cell r="H1114">
            <v>3.7000000000000005E-2</v>
          </cell>
          <cell r="I1114">
            <v>0.05</v>
          </cell>
          <cell r="J1114">
            <v>3.0542986425339366E-2</v>
          </cell>
          <cell r="K1114">
            <v>6.7000000000000004E-2</v>
          </cell>
          <cell r="M1114">
            <v>1.24E-2</v>
          </cell>
          <cell r="N1114">
            <v>7.3499999999999996E-2</v>
          </cell>
          <cell r="O1114" t="str">
            <v>Clay</v>
          </cell>
          <cell r="P1114" t="str">
            <v>suburban</v>
          </cell>
          <cell r="Q1114" t="str">
            <v>Kansas City</v>
          </cell>
          <cell r="R1114">
            <v>2918540</v>
          </cell>
        </row>
        <row r="1115">
          <cell r="A1115" t="str">
            <v>LIBERTY OAKS ELEM.</v>
          </cell>
          <cell r="B1115" t="str">
            <v>024090</v>
          </cell>
          <cell r="C1115" t="str">
            <v>LIBERTY 53</v>
          </cell>
          <cell r="D1115">
            <v>525</v>
          </cell>
          <cell r="E1115">
            <v>521</v>
          </cell>
          <cell r="F1115">
            <v>0.19399999999999998</v>
          </cell>
          <cell r="G1115">
            <v>0.57299999999999995</v>
          </cell>
          <cell r="H1115">
            <v>0.124</v>
          </cell>
          <cell r="I1115">
            <v>0.126</v>
          </cell>
          <cell r="J1115">
            <v>6.0952380952380952E-2</v>
          </cell>
          <cell r="K1115">
            <v>0.109</v>
          </cell>
          <cell r="L1115">
            <v>7.0476190476190803E-3</v>
          </cell>
          <cell r="M1115">
            <v>0.04</v>
          </cell>
          <cell r="N1115">
            <v>0.12380000000000001</v>
          </cell>
          <cell r="O1115" t="str">
            <v>Clay</v>
          </cell>
          <cell r="P1115" t="str">
            <v>suburban</v>
          </cell>
          <cell r="Q1115" t="str">
            <v>Kansas City</v>
          </cell>
          <cell r="R1115">
            <v>2918540</v>
          </cell>
        </row>
        <row r="1116">
          <cell r="A1116" t="str">
            <v>WARREN HILLS ELEM.</v>
          </cell>
          <cell r="B1116" t="str">
            <v>024090</v>
          </cell>
          <cell r="C1116" t="str">
            <v>LIBERTY 53</v>
          </cell>
          <cell r="D1116">
            <v>590</v>
          </cell>
          <cell r="E1116">
            <v>595</v>
          </cell>
          <cell r="F1116">
            <v>0.128</v>
          </cell>
          <cell r="G1116">
            <v>0.73199999999999998</v>
          </cell>
          <cell r="H1116">
            <v>6.9000000000000006E-2</v>
          </cell>
          <cell r="I1116">
            <v>9.6999999999999989E-2</v>
          </cell>
          <cell r="J1116">
            <v>3.3898305084745763E-2</v>
          </cell>
          <cell r="K1116">
            <v>6.8000000000000005E-2</v>
          </cell>
          <cell r="M1116">
            <v>4.58E-2</v>
          </cell>
          <cell r="N1116">
            <v>6.2699999999999992E-2</v>
          </cell>
          <cell r="O1116" t="str">
            <v>Clay</v>
          </cell>
          <cell r="P1116" t="str">
            <v>suburban</v>
          </cell>
          <cell r="Q1116" t="str">
            <v>Kansas City</v>
          </cell>
          <cell r="R1116">
            <v>2918540</v>
          </cell>
        </row>
        <row r="1117">
          <cell r="A1117" t="str">
            <v>KELLYBROOK ELEM SCHOOL</v>
          </cell>
          <cell r="B1117" t="str">
            <v>024090</v>
          </cell>
          <cell r="C1117" t="str">
            <v>LIBERTY 53</v>
          </cell>
          <cell r="D1117">
            <v>527</v>
          </cell>
          <cell r="E1117">
            <v>535.17999999999995</v>
          </cell>
          <cell r="F1117">
            <v>0.16200000000000001</v>
          </cell>
          <cell r="G1117">
            <v>0.748</v>
          </cell>
          <cell r="H1117">
            <v>6.3E-2</v>
          </cell>
          <cell r="I1117">
            <v>0.11</v>
          </cell>
          <cell r="J1117">
            <v>1.3282732447817837E-2</v>
          </cell>
          <cell r="K1117">
            <v>6.3E-2</v>
          </cell>
          <cell r="M1117">
            <v>1.52E-2</v>
          </cell>
          <cell r="N1117">
            <v>9.3000000000000013E-2</v>
          </cell>
          <cell r="O1117" t="str">
            <v>Clay</v>
          </cell>
          <cell r="P1117" t="str">
            <v>suburban</v>
          </cell>
          <cell r="Q1117" t="str">
            <v>Kansas City</v>
          </cell>
          <cell r="R1117">
            <v>2918540</v>
          </cell>
        </row>
        <row r="1118">
          <cell r="A1118" t="str">
            <v>EPIC ELEMENTARY</v>
          </cell>
          <cell r="B1118" t="str">
            <v>024090</v>
          </cell>
          <cell r="C1118" t="str">
            <v>LIBERTY 53</v>
          </cell>
          <cell r="D1118">
            <v>293</v>
          </cell>
          <cell r="E1118">
            <v>289</v>
          </cell>
          <cell r="F1118">
            <v>5.2000000000000005E-2</v>
          </cell>
          <cell r="G1118">
            <v>0.85299999999999998</v>
          </cell>
          <cell r="H1118">
            <v>0.02</v>
          </cell>
          <cell r="I1118">
            <v>3.4000000000000002E-2</v>
          </cell>
          <cell r="J1118">
            <v>1.7064846416382253E-2</v>
          </cell>
          <cell r="K1118">
            <v>7.2000000000000008E-2</v>
          </cell>
          <cell r="M1118" t="str">
            <v>*</v>
          </cell>
          <cell r="N1118">
            <v>7.85E-2</v>
          </cell>
          <cell r="O1118" t="str">
            <v>Clay</v>
          </cell>
          <cell r="P1118" t="str">
            <v>suburban</v>
          </cell>
          <cell r="Q1118" t="str">
            <v>Kansas City</v>
          </cell>
          <cell r="R1118">
            <v>2918540</v>
          </cell>
        </row>
        <row r="1119">
          <cell r="A1119" t="str">
            <v>EARLY CHILD. EDUCATION CTR.</v>
          </cell>
          <cell r="B1119" t="str">
            <v>024090</v>
          </cell>
          <cell r="C1119" t="str">
            <v>LIBERTY 53</v>
          </cell>
          <cell r="D1119" t="str">
            <v>*</v>
          </cell>
          <cell r="E1119" t="str">
            <v>*</v>
          </cell>
          <cell r="F1119" t="str">
            <v>*</v>
          </cell>
          <cell r="G1119" t="str">
            <v>*</v>
          </cell>
          <cell r="H1119" t="str">
            <v>*</v>
          </cell>
          <cell r="I1119" t="str">
            <v>*</v>
          </cell>
          <cell r="J1119" t="str">
            <v>*</v>
          </cell>
          <cell r="K1119" t="str">
            <v>*</v>
          </cell>
          <cell r="L1119" t="str">
            <v>*</v>
          </cell>
          <cell r="M1119" t="str">
            <v>*</v>
          </cell>
          <cell r="N1119" t="str">
            <v>*</v>
          </cell>
          <cell r="O1119" t="str">
            <v>Clay</v>
          </cell>
          <cell r="P1119" t="str">
            <v>suburban</v>
          </cell>
          <cell r="Q1119" t="str">
            <v>Kansas City</v>
          </cell>
          <cell r="R1119">
            <v>2918540</v>
          </cell>
        </row>
        <row r="1120">
          <cell r="A1120" t="str">
            <v>LICKING HIGH</v>
          </cell>
          <cell r="B1120" t="str">
            <v>107154</v>
          </cell>
          <cell r="C1120" t="str">
            <v>LICKING R-VIII</v>
          </cell>
          <cell r="D1120">
            <v>421</v>
          </cell>
          <cell r="E1120">
            <v>356.3</v>
          </cell>
          <cell r="F1120">
            <v>1</v>
          </cell>
          <cell r="G1120">
            <v>0.97099999999999997</v>
          </cell>
          <cell r="H1120" t="str">
            <v>*</v>
          </cell>
          <cell r="I1120">
            <v>1.2E-2</v>
          </cell>
          <cell r="J1120" t="str">
            <v>*</v>
          </cell>
          <cell r="K1120" t="str">
            <v>*</v>
          </cell>
          <cell r="L1120" t="str">
            <v>*</v>
          </cell>
          <cell r="M1120" t="str">
            <v>*</v>
          </cell>
          <cell r="N1120">
            <v>0.1188</v>
          </cell>
          <cell r="O1120" t="str">
            <v>Texas</v>
          </cell>
          <cell r="P1120" t="str">
            <v>rural</v>
          </cell>
          <cell r="Q1120" t="str">
            <v>Ozarks</v>
          </cell>
          <cell r="R1120">
            <v>2918600</v>
          </cell>
        </row>
        <row r="1121">
          <cell r="A1121" t="str">
            <v>LICKING ELEM.</v>
          </cell>
          <cell r="B1121" t="str">
            <v>107154</v>
          </cell>
          <cell r="C1121" t="str">
            <v>LICKING R-VIII</v>
          </cell>
          <cell r="D1121">
            <v>378</v>
          </cell>
          <cell r="E1121">
            <v>375.72</v>
          </cell>
          <cell r="F1121">
            <v>1</v>
          </cell>
          <cell r="G1121">
            <v>0.9890000000000001</v>
          </cell>
          <cell r="H1121" t="str">
            <v>*</v>
          </cell>
          <cell r="I1121" t="str">
            <v>*</v>
          </cell>
          <cell r="J1121" t="str">
            <v>*</v>
          </cell>
          <cell r="K1121" t="str">
            <v>*</v>
          </cell>
          <cell r="L1121" t="str">
            <v>*</v>
          </cell>
          <cell r="M1121" t="str">
            <v>*</v>
          </cell>
          <cell r="N1121">
            <v>0.1032</v>
          </cell>
          <cell r="O1121" t="str">
            <v>Texas</v>
          </cell>
          <cell r="P1121" t="str">
            <v>rural</v>
          </cell>
          <cell r="Q1121" t="str">
            <v>Ozarks</v>
          </cell>
          <cell r="R1121">
            <v>2918600</v>
          </cell>
        </row>
        <row r="1122">
          <cell r="A1122" t="str">
            <v>LIFT FOR LIFE ACADEMY HIGH SCH</v>
          </cell>
          <cell r="B1122" t="str">
            <v>115902</v>
          </cell>
          <cell r="C1122" t="str">
            <v>LIFT FOR LIFE ACADEMY</v>
          </cell>
          <cell r="D1122">
            <v>376</v>
          </cell>
          <cell r="E1122">
            <v>365</v>
          </cell>
          <cell r="F1122">
            <v>1</v>
          </cell>
          <cell r="G1122" t="str">
            <v>*</v>
          </cell>
          <cell r="H1122">
            <v>0.96</v>
          </cell>
          <cell r="I1122" t="str">
            <v>*</v>
          </cell>
          <cell r="J1122" t="str">
            <v>*</v>
          </cell>
          <cell r="K1122">
            <v>2.4E-2</v>
          </cell>
          <cell r="L1122" t="str">
            <v>*</v>
          </cell>
          <cell r="M1122" t="str">
            <v>*</v>
          </cell>
          <cell r="N1122">
            <v>9.5700000000000007E-2</v>
          </cell>
          <cell r="O1122" t="str">
            <v>St. Louis City</v>
          </cell>
          <cell r="P1122" t="str">
            <v>urban</v>
          </cell>
          <cell r="Q1122" t="str">
            <v>St. Louis</v>
          </cell>
          <cell r="R1122">
            <v>2900574</v>
          </cell>
        </row>
        <row r="1123">
          <cell r="A1123" t="str">
            <v>LIFT FOR LIFE ACADEMY</v>
          </cell>
          <cell r="B1123" t="str">
            <v>115902</v>
          </cell>
          <cell r="C1123" t="str">
            <v>LIFT FOR LIFE ACADEMY</v>
          </cell>
          <cell r="D1123">
            <v>224</v>
          </cell>
          <cell r="E1123">
            <v>214</v>
          </cell>
          <cell r="F1123">
            <v>1</v>
          </cell>
          <cell r="G1123">
            <v>2.7000000000000003E-2</v>
          </cell>
          <cell r="H1123">
            <v>0.96</v>
          </cell>
          <cell r="I1123" t="str">
            <v>*</v>
          </cell>
          <cell r="J1123" t="str">
            <v>*</v>
          </cell>
          <cell r="K1123" t="str">
            <v>*</v>
          </cell>
          <cell r="L1123" t="str">
            <v>*</v>
          </cell>
          <cell r="M1123" t="str">
            <v>*</v>
          </cell>
          <cell r="N1123">
            <v>0.10710000000000001</v>
          </cell>
          <cell r="O1123" t="str">
            <v>St. Louis City</v>
          </cell>
          <cell r="P1123" t="str">
            <v>urban</v>
          </cell>
          <cell r="Q1123" t="str">
            <v>St. Louis</v>
          </cell>
          <cell r="R1123">
            <v>2900574</v>
          </cell>
        </row>
        <row r="1124">
          <cell r="A1124" t="str">
            <v>LIFT FOR LIFE ACADEMY ELEM.</v>
          </cell>
          <cell r="B1124" t="str">
            <v>115902</v>
          </cell>
          <cell r="C1124" t="str">
            <v>LIFT FOR LIFE ACADEMY</v>
          </cell>
          <cell r="D1124">
            <v>197</v>
          </cell>
          <cell r="E1124">
            <v>199</v>
          </cell>
          <cell r="F1124">
            <v>1</v>
          </cell>
          <cell r="G1124" t="str">
            <v>*</v>
          </cell>
          <cell r="H1124">
            <v>0.995</v>
          </cell>
          <cell r="I1124" t="str">
            <v>*</v>
          </cell>
          <cell r="J1124" t="str">
            <v>*</v>
          </cell>
          <cell r="K1124" t="str">
            <v>*</v>
          </cell>
          <cell r="L1124" t="str">
            <v>*</v>
          </cell>
          <cell r="M1124" t="str">
            <v>*</v>
          </cell>
          <cell r="N1124">
            <v>8.1199999999999994E-2</v>
          </cell>
          <cell r="O1124" t="str">
            <v>St. Louis City</v>
          </cell>
          <cell r="P1124" t="str">
            <v>urban</v>
          </cell>
          <cell r="Q1124" t="str">
            <v>St. Louis</v>
          </cell>
          <cell r="R1124">
            <v>2900574</v>
          </cell>
        </row>
        <row r="1125">
          <cell r="A1125" t="str">
            <v>LINCOLN HIGH</v>
          </cell>
          <cell r="B1125" t="str">
            <v>008106</v>
          </cell>
          <cell r="C1125" t="str">
            <v>LINCOLN R-II</v>
          </cell>
          <cell r="D1125">
            <v>231</v>
          </cell>
          <cell r="E1125">
            <v>230.23</v>
          </cell>
          <cell r="F1125">
            <v>1</v>
          </cell>
          <cell r="G1125">
            <v>0.92599999999999993</v>
          </cell>
          <cell r="H1125">
            <v>2.6000000000000002E-2</v>
          </cell>
          <cell r="I1125" t="str">
            <v>*</v>
          </cell>
          <cell r="J1125" t="str">
            <v>*</v>
          </cell>
          <cell r="K1125">
            <v>2.6000000000000002E-2</v>
          </cell>
          <cell r="L1125" t="str">
            <v>*</v>
          </cell>
          <cell r="M1125" t="str">
            <v>*</v>
          </cell>
          <cell r="N1125">
            <v>0.1905</v>
          </cell>
          <cell r="O1125" t="str">
            <v>Benton</v>
          </cell>
          <cell r="P1125" t="str">
            <v>rural</v>
          </cell>
          <cell r="Q1125" t="str">
            <v>Western Plains</v>
          </cell>
          <cell r="R1125">
            <v>2918670</v>
          </cell>
        </row>
        <row r="1126">
          <cell r="A1126" t="str">
            <v>LINCOLN ELEM.</v>
          </cell>
          <cell r="B1126" t="str">
            <v>008106</v>
          </cell>
          <cell r="C1126" t="str">
            <v>LINCOLN R-II</v>
          </cell>
          <cell r="D1126">
            <v>258</v>
          </cell>
          <cell r="E1126">
            <v>264.93</v>
          </cell>
          <cell r="F1126">
            <v>1</v>
          </cell>
          <cell r="G1126">
            <v>0.96499999999999997</v>
          </cell>
          <cell r="H1126" t="str">
            <v>*</v>
          </cell>
          <cell r="I1126" t="str">
            <v>*</v>
          </cell>
          <cell r="J1126" t="str">
            <v>*</v>
          </cell>
          <cell r="K1126" t="str">
            <v>*</v>
          </cell>
          <cell r="L1126" t="str">
            <v>*</v>
          </cell>
          <cell r="M1126" t="str">
            <v>*</v>
          </cell>
          <cell r="N1126">
            <v>0.1628</v>
          </cell>
          <cell r="O1126" t="str">
            <v>Benton</v>
          </cell>
          <cell r="P1126" t="str">
            <v>rural</v>
          </cell>
          <cell r="Q1126" t="str">
            <v>Western Plains</v>
          </cell>
          <cell r="R1126">
            <v>2918670</v>
          </cell>
        </row>
        <row r="1127">
          <cell r="A1127" t="str">
            <v>LINDBERGH SR. HIGH</v>
          </cell>
          <cell r="B1127" t="str">
            <v>096093</v>
          </cell>
          <cell r="C1127" t="str">
            <v>LINDBERGH SCHOOLS</v>
          </cell>
          <cell r="D1127">
            <v>2253</v>
          </cell>
          <cell r="E1127">
            <v>2165.11</v>
          </cell>
          <cell r="F1127">
            <v>7.0999999999999994E-2</v>
          </cell>
          <cell r="G1127">
            <v>0.82200000000000006</v>
          </cell>
          <cell r="H1127">
            <v>2.4E-2</v>
          </cell>
          <cell r="I1127">
            <v>0.06</v>
          </cell>
          <cell r="J1127">
            <v>4.5272969374167776E-2</v>
          </cell>
          <cell r="K1127">
            <v>4.4999999999999998E-2</v>
          </cell>
          <cell r="M1127">
            <v>0.02</v>
          </cell>
          <cell r="N1127">
            <v>0.14029999999999998</v>
          </cell>
          <cell r="O1127" t="str">
            <v>St. Louis</v>
          </cell>
          <cell r="P1127" t="str">
            <v>suburban</v>
          </cell>
          <cell r="Q1127" t="str">
            <v>St. Louis</v>
          </cell>
          <cell r="R1127">
            <v>2918690</v>
          </cell>
        </row>
        <row r="1128">
          <cell r="A1128" t="str">
            <v>ROBERT H. SPERRENG MIDDLE</v>
          </cell>
          <cell r="B1128" t="str">
            <v>096093</v>
          </cell>
          <cell r="C1128" t="str">
            <v>LINDBERGH SCHOOLS</v>
          </cell>
          <cell r="D1128">
            <v>930</v>
          </cell>
          <cell r="E1128">
            <v>928.09</v>
          </cell>
          <cell r="F1128">
            <v>8.1000000000000003E-2</v>
          </cell>
          <cell r="G1128">
            <v>0.82400000000000007</v>
          </cell>
          <cell r="H1128">
            <v>1.6E-2</v>
          </cell>
          <cell r="I1128">
            <v>0.06</v>
          </cell>
          <cell r="J1128">
            <v>5.6989247311827959E-2</v>
          </cell>
          <cell r="K1128">
            <v>4.0999999999999995E-2</v>
          </cell>
          <cell r="M1128">
            <v>3.6600000000000001E-2</v>
          </cell>
          <cell r="N1128">
            <v>0.16670000000000001</v>
          </cell>
          <cell r="O1128" t="str">
            <v>St. Louis</v>
          </cell>
          <cell r="P1128" t="str">
            <v>suburban</v>
          </cell>
          <cell r="Q1128" t="str">
            <v>St. Louis</v>
          </cell>
          <cell r="R1128">
            <v>2918690</v>
          </cell>
        </row>
        <row r="1129">
          <cell r="A1129" t="str">
            <v>TRUMAN MIDDLE SCHOOL</v>
          </cell>
          <cell r="B1129" t="str">
            <v>096093</v>
          </cell>
          <cell r="C1129" t="str">
            <v>LINDBERGH SCHOOLS</v>
          </cell>
          <cell r="D1129">
            <v>703</v>
          </cell>
          <cell r="E1129">
            <v>702.34</v>
          </cell>
          <cell r="F1129">
            <v>8.5000000000000006E-2</v>
          </cell>
          <cell r="G1129">
            <v>0.82400000000000007</v>
          </cell>
          <cell r="H1129">
            <v>3.7000000000000005E-2</v>
          </cell>
          <cell r="I1129">
            <v>0.06</v>
          </cell>
          <cell r="J1129">
            <v>2.8449502133712661E-2</v>
          </cell>
          <cell r="K1129">
            <v>5.0999999999999997E-2</v>
          </cell>
          <cell r="M1129">
            <v>3.4099999999999998E-2</v>
          </cell>
          <cell r="N1129">
            <v>0.17499999999999999</v>
          </cell>
          <cell r="O1129" t="str">
            <v>St. Louis</v>
          </cell>
          <cell r="P1129" t="str">
            <v>suburban</v>
          </cell>
          <cell r="Q1129" t="str">
            <v>St. Louis</v>
          </cell>
          <cell r="R1129">
            <v>2918690</v>
          </cell>
        </row>
        <row r="1130">
          <cell r="A1130" t="str">
            <v>CRESTWOOD ELEM.</v>
          </cell>
          <cell r="B1130" t="str">
            <v>096093</v>
          </cell>
          <cell r="C1130" t="str">
            <v>LINDBERGH SCHOOLS</v>
          </cell>
          <cell r="D1130">
            <v>460</v>
          </cell>
          <cell r="E1130">
            <v>460</v>
          </cell>
          <cell r="F1130">
            <v>8.6999999999999994E-2</v>
          </cell>
          <cell r="G1130">
            <v>0.81499999999999995</v>
          </cell>
          <cell r="H1130">
            <v>3.7000000000000005E-2</v>
          </cell>
          <cell r="I1130">
            <v>0.05</v>
          </cell>
          <cell r="J1130">
            <v>2.1739130434782608E-2</v>
          </cell>
          <cell r="K1130">
            <v>7.5999999999999998E-2</v>
          </cell>
          <cell r="M1130">
            <v>5.4299999999999994E-2</v>
          </cell>
          <cell r="N1130">
            <v>0.19570000000000001</v>
          </cell>
          <cell r="O1130" t="str">
            <v>St. Louis</v>
          </cell>
          <cell r="P1130" t="str">
            <v>suburban</v>
          </cell>
          <cell r="Q1130" t="str">
            <v>St. Louis</v>
          </cell>
          <cell r="R1130">
            <v>2918690</v>
          </cell>
        </row>
        <row r="1131">
          <cell r="A1131" t="str">
            <v>DRESSEL ELEMENTARY SCHOOL</v>
          </cell>
          <cell r="B1131" t="str">
            <v>096093</v>
          </cell>
          <cell r="C1131" t="str">
            <v>LINDBERGH SCHOOLS</v>
          </cell>
          <cell r="D1131">
            <v>675</v>
          </cell>
          <cell r="E1131">
            <v>676</v>
          </cell>
          <cell r="F1131">
            <v>0.111</v>
          </cell>
          <cell r="G1131">
            <v>0.79599999999999993</v>
          </cell>
          <cell r="H1131">
            <v>2.4E-2</v>
          </cell>
          <cell r="I1131">
            <v>5.7999999999999996E-2</v>
          </cell>
          <cell r="J1131">
            <v>5.0370370370370371E-2</v>
          </cell>
          <cell r="K1131">
            <v>7.0000000000000007E-2</v>
          </cell>
          <cell r="M1131">
            <v>8.5900000000000004E-2</v>
          </cell>
          <cell r="N1131">
            <v>0.14960000000000001</v>
          </cell>
          <cell r="O1131" t="str">
            <v>St. Louis</v>
          </cell>
          <cell r="P1131" t="str">
            <v>suburban</v>
          </cell>
          <cell r="Q1131" t="str">
            <v>St. Louis</v>
          </cell>
          <cell r="R1131">
            <v>2918690</v>
          </cell>
        </row>
        <row r="1132">
          <cell r="A1132" t="str">
            <v>KENNERLY ELEM.</v>
          </cell>
          <cell r="B1132" t="str">
            <v>096093</v>
          </cell>
          <cell r="C1132" t="str">
            <v>LINDBERGH SCHOOLS</v>
          </cell>
          <cell r="D1132">
            <v>494</v>
          </cell>
          <cell r="E1132">
            <v>488</v>
          </cell>
          <cell r="F1132">
            <v>5.9000000000000004E-2</v>
          </cell>
          <cell r="G1132">
            <v>0.87</v>
          </cell>
          <cell r="H1132">
            <v>1.3999999999999999E-2</v>
          </cell>
          <cell r="I1132">
            <v>3.2000000000000001E-2</v>
          </cell>
          <cell r="J1132">
            <v>3.643724696356275E-2</v>
          </cell>
          <cell r="K1132">
            <v>4.4999999999999998E-2</v>
          </cell>
          <cell r="M1132">
            <v>8.3000000000000004E-2</v>
          </cell>
          <cell r="N1132">
            <v>0.11939999999999999</v>
          </cell>
          <cell r="O1132" t="str">
            <v>St. Louis</v>
          </cell>
          <cell r="P1132" t="str">
            <v>suburban</v>
          </cell>
          <cell r="Q1132" t="str">
            <v>St. Louis</v>
          </cell>
          <cell r="R1132">
            <v>2918690</v>
          </cell>
        </row>
        <row r="1133">
          <cell r="A1133" t="str">
            <v>LONG ELEM.</v>
          </cell>
          <cell r="B1133" t="str">
            <v>096093</v>
          </cell>
          <cell r="C1133" t="str">
            <v>LINDBERGH SCHOOLS</v>
          </cell>
          <cell r="D1133">
            <v>535</v>
          </cell>
          <cell r="E1133">
            <v>538</v>
          </cell>
          <cell r="F1133">
            <v>5.2000000000000005E-2</v>
          </cell>
          <cell r="G1133">
            <v>0.875</v>
          </cell>
          <cell r="H1133">
            <v>2.1000000000000001E-2</v>
          </cell>
          <cell r="I1133">
            <v>4.7E-2</v>
          </cell>
          <cell r="J1133">
            <v>2.0560747663551402E-2</v>
          </cell>
          <cell r="K1133">
            <v>3.7000000000000005E-2</v>
          </cell>
          <cell r="M1133">
            <v>5.0499999999999996E-2</v>
          </cell>
          <cell r="N1133">
            <v>0.13269999999999998</v>
          </cell>
          <cell r="O1133" t="str">
            <v>St. Louis</v>
          </cell>
          <cell r="P1133" t="str">
            <v>suburban</v>
          </cell>
          <cell r="Q1133" t="str">
            <v>St. Louis</v>
          </cell>
          <cell r="R1133">
            <v>2918690</v>
          </cell>
        </row>
        <row r="1134">
          <cell r="A1134" t="str">
            <v>SAPPINGTON ELEM.</v>
          </cell>
          <cell r="B1134" t="str">
            <v>096093</v>
          </cell>
          <cell r="C1134" t="str">
            <v>LINDBERGH SCHOOLS</v>
          </cell>
          <cell r="D1134">
            <v>507</v>
          </cell>
          <cell r="E1134">
            <v>508</v>
          </cell>
          <cell r="F1134">
            <v>0.10400000000000001</v>
          </cell>
          <cell r="G1134">
            <v>0.81900000000000006</v>
          </cell>
          <cell r="H1134">
            <v>1.8000000000000002E-2</v>
          </cell>
          <cell r="I1134">
            <v>6.7000000000000004E-2</v>
          </cell>
          <cell r="J1134">
            <v>5.7199211045364892E-2</v>
          </cell>
          <cell r="K1134">
            <v>3.9E-2</v>
          </cell>
          <cell r="M1134">
            <v>8.48E-2</v>
          </cell>
          <cell r="N1134">
            <v>0.16570000000000001</v>
          </cell>
          <cell r="O1134" t="str">
            <v>St. Louis</v>
          </cell>
          <cell r="P1134" t="str">
            <v>suburban</v>
          </cell>
          <cell r="Q1134" t="str">
            <v>St. Louis</v>
          </cell>
          <cell r="R1134">
            <v>2918690</v>
          </cell>
        </row>
        <row r="1135">
          <cell r="A1135" t="str">
            <v>CONCORD ELEM. SCHOOL</v>
          </cell>
          <cell r="B1135" t="str">
            <v>096093</v>
          </cell>
          <cell r="C1135" t="str">
            <v>LINDBERGH SCHOOLS</v>
          </cell>
          <cell r="D1135">
            <v>575</v>
          </cell>
          <cell r="E1135">
            <v>577.20000000000005</v>
          </cell>
          <cell r="F1135">
            <v>3.3000000000000002E-2</v>
          </cell>
          <cell r="G1135">
            <v>0.88200000000000001</v>
          </cell>
          <cell r="H1135" t="str">
            <v>*</v>
          </cell>
          <cell r="I1135">
            <v>3.3000000000000002E-2</v>
          </cell>
          <cell r="J1135">
            <v>4.3478260869565216E-2</v>
          </cell>
          <cell r="K1135">
            <v>3.5000000000000003E-2</v>
          </cell>
          <cell r="L1135" t="str">
            <v>*</v>
          </cell>
          <cell r="M1135">
            <v>5.74E-2</v>
          </cell>
          <cell r="N1135">
            <v>0.13739999999999999</v>
          </cell>
          <cell r="O1135" t="str">
            <v>St. Louis</v>
          </cell>
          <cell r="P1135" t="str">
            <v>suburban</v>
          </cell>
          <cell r="Q1135" t="str">
            <v>St. Louis</v>
          </cell>
          <cell r="R1135">
            <v>2918690</v>
          </cell>
        </row>
        <row r="1136">
          <cell r="A1136" t="str">
            <v>EARLY CHILDHOOD ED CENTER WEST</v>
          </cell>
          <cell r="B1136" t="str">
            <v>096093</v>
          </cell>
          <cell r="C1136" t="str">
            <v>LINDBERGH SCHOOLS</v>
          </cell>
          <cell r="D1136" t="str">
            <v>*</v>
          </cell>
          <cell r="E1136" t="str">
            <v>*</v>
          </cell>
          <cell r="F1136" t="str">
            <v>*</v>
          </cell>
          <cell r="G1136" t="str">
            <v>*</v>
          </cell>
          <cell r="H1136" t="str">
            <v>*</v>
          </cell>
          <cell r="I1136" t="str">
            <v>*</v>
          </cell>
          <cell r="J1136" t="str">
            <v>*</v>
          </cell>
          <cell r="K1136" t="str">
            <v>*</v>
          </cell>
          <cell r="L1136" t="str">
            <v>*</v>
          </cell>
          <cell r="M1136" t="str">
            <v>*</v>
          </cell>
          <cell r="N1136" t="str">
            <v>*</v>
          </cell>
          <cell r="O1136" t="str">
            <v>St. Louis</v>
          </cell>
          <cell r="P1136" t="str">
            <v>suburban</v>
          </cell>
          <cell r="Q1136" t="str">
            <v>St. Louis</v>
          </cell>
          <cell r="R1136">
            <v>2918690</v>
          </cell>
        </row>
        <row r="1137">
          <cell r="A1137" t="str">
            <v>LINN CO. HIGH</v>
          </cell>
          <cell r="B1137" t="str">
            <v>058106</v>
          </cell>
          <cell r="C1137" t="str">
            <v>LINN CO. R-I</v>
          </cell>
          <cell r="D1137">
            <v>109</v>
          </cell>
          <cell r="E1137">
            <v>105</v>
          </cell>
          <cell r="F1137">
            <v>0.495</v>
          </cell>
          <cell r="G1137">
            <v>0.92700000000000005</v>
          </cell>
          <cell r="H1137" t="str">
            <v>*</v>
          </cell>
          <cell r="I1137">
            <v>7.2999999999999995E-2</v>
          </cell>
          <cell r="J1137" t="str">
            <v>*</v>
          </cell>
          <cell r="K1137" t="str">
            <v>*</v>
          </cell>
          <cell r="L1137" t="str">
            <v>*</v>
          </cell>
          <cell r="M1137" t="str">
            <v>*</v>
          </cell>
          <cell r="N1137">
            <v>0.18350000000000002</v>
          </cell>
          <cell r="O1137" t="str">
            <v>Linn</v>
          </cell>
          <cell r="P1137" t="str">
            <v>rural</v>
          </cell>
          <cell r="Q1137" t="str">
            <v>Northeast</v>
          </cell>
          <cell r="R1137">
            <v>2906000</v>
          </cell>
        </row>
        <row r="1138">
          <cell r="A1138" t="str">
            <v>LINN CO. ELEM.</v>
          </cell>
          <cell r="B1138" t="str">
            <v>058106</v>
          </cell>
          <cell r="C1138" t="str">
            <v>LINN CO. R-I</v>
          </cell>
          <cell r="D1138">
            <v>69</v>
          </cell>
          <cell r="E1138">
            <v>71</v>
          </cell>
          <cell r="F1138">
            <v>0.45100000000000001</v>
          </cell>
          <cell r="G1138">
            <v>0.97099999999999997</v>
          </cell>
          <cell r="H1138" t="str">
            <v>*</v>
          </cell>
          <cell r="I1138" t="str">
            <v>*</v>
          </cell>
          <cell r="J1138" t="str">
            <v>*</v>
          </cell>
          <cell r="K1138" t="str">
            <v>*</v>
          </cell>
          <cell r="L1138" t="str">
            <v>*</v>
          </cell>
          <cell r="M1138" t="str">
            <v>*</v>
          </cell>
          <cell r="N1138">
            <v>0.2029</v>
          </cell>
          <cell r="O1138" t="str">
            <v>Linn</v>
          </cell>
          <cell r="P1138" t="str">
            <v>rural</v>
          </cell>
          <cell r="Q1138" t="str">
            <v>Northeast</v>
          </cell>
          <cell r="R1138">
            <v>2906000</v>
          </cell>
        </row>
        <row r="1139">
          <cell r="A1139" t="str">
            <v>LIVINGSTON CO. ELEM.</v>
          </cell>
          <cell r="B1139" t="str">
            <v>059114</v>
          </cell>
          <cell r="C1139" t="str">
            <v>LIVINGSTON CO. R-III</v>
          </cell>
          <cell r="D1139">
            <v>46</v>
          </cell>
          <cell r="E1139">
            <v>45</v>
          </cell>
          <cell r="F1139">
            <v>0.35600000000000004</v>
          </cell>
          <cell r="G1139">
            <v>0.87</v>
          </cell>
          <cell r="H1139" t="str">
            <v>*</v>
          </cell>
          <cell r="I1139" t="str">
            <v>*</v>
          </cell>
          <cell r="J1139" t="str">
            <v>*</v>
          </cell>
          <cell r="K1139" t="str">
            <v>*</v>
          </cell>
          <cell r="L1139" t="str">
            <v>*</v>
          </cell>
          <cell r="M1139" t="str">
            <v>*</v>
          </cell>
          <cell r="N1139" t="str">
            <v>*</v>
          </cell>
          <cell r="O1139" t="str">
            <v>Livingston</v>
          </cell>
          <cell r="P1139" t="str">
            <v>rural</v>
          </cell>
          <cell r="Q1139" t="str">
            <v>Northwest</v>
          </cell>
          <cell r="R1139">
            <v>2908790</v>
          </cell>
        </row>
        <row r="1140">
          <cell r="A1140" t="str">
            <v>LOCKWOOD HIGH</v>
          </cell>
          <cell r="B1140" t="str">
            <v>029001</v>
          </cell>
          <cell r="C1140" t="str">
            <v>LOCKWOOD R-I</v>
          </cell>
          <cell r="D1140">
            <v>94</v>
          </cell>
          <cell r="E1140">
            <v>84.03</v>
          </cell>
          <cell r="F1140">
            <v>0.309</v>
          </cell>
          <cell r="G1140">
            <v>0.94700000000000006</v>
          </cell>
          <cell r="H1140" t="str">
            <v>*</v>
          </cell>
          <cell r="I1140" t="str">
            <v>*</v>
          </cell>
          <cell r="J1140" t="str">
            <v>*</v>
          </cell>
          <cell r="K1140" t="str">
            <v>*</v>
          </cell>
          <cell r="L1140" t="str">
            <v>*</v>
          </cell>
          <cell r="M1140" t="str">
            <v>*</v>
          </cell>
          <cell r="N1140" t="str">
            <v>*</v>
          </cell>
          <cell r="O1140" t="str">
            <v>Dade</v>
          </cell>
          <cell r="P1140" t="str">
            <v>rural</v>
          </cell>
          <cell r="Q1140" t="str">
            <v>Southwest</v>
          </cell>
          <cell r="R1140">
            <v>2919140</v>
          </cell>
        </row>
        <row r="1141">
          <cell r="A1141" t="str">
            <v>LOCKWOOD MIDDLE SCHOOL</v>
          </cell>
          <cell r="B1141" t="str">
            <v>029001</v>
          </cell>
          <cell r="C1141" t="str">
            <v>LOCKWOOD R-I</v>
          </cell>
          <cell r="D1141">
            <v>38</v>
          </cell>
          <cell r="E1141">
            <v>32.39</v>
          </cell>
          <cell r="F1141">
            <v>0.43200000000000005</v>
          </cell>
          <cell r="G1141">
            <v>0.86799999999999999</v>
          </cell>
          <cell r="H1141" t="str">
            <v>*</v>
          </cell>
          <cell r="I1141" t="str">
            <v>*</v>
          </cell>
          <cell r="J1141" t="str">
            <v>*</v>
          </cell>
          <cell r="K1141" t="str">
            <v>*</v>
          </cell>
          <cell r="L1141" t="str">
            <v>*</v>
          </cell>
          <cell r="M1141" t="str">
            <v>*</v>
          </cell>
          <cell r="N1141" t="str">
            <v>*</v>
          </cell>
          <cell r="O1141" t="str">
            <v>Dade</v>
          </cell>
          <cell r="P1141" t="str">
            <v>rural</v>
          </cell>
          <cell r="Q1141" t="str">
            <v>Southwest</v>
          </cell>
          <cell r="R1141">
            <v>2919140</v>
          </cell>
        </row>
        <row r="1142">
          <cell r="A1142" t="str">
            <v>LOCKWOOD ELEM.</v>
          </cell>
          <cell r="B1142" t="str">
            <v>029001</v>
          </cell>
          <cell r="C1142" t="str">
            <v>LOCKWOOD R-I</v>
          </cell>
          <cell r="D1142">
            <v>148</v>
          </cell>
          <cell r="E1142">
            <v>148.02000000000001</v>
          </cell>
          <cell r="F1142">
            <v>0.46</v>
          </cell>
          <cell r="G1142">
            <v>0.95900000000000007</v>
          </cell>
          <cell r="H1142" t="str">
            <v>*</v>
          </cell>
          <cell r="I1142" t="str">
            <v>*</v>
          </cell>
          <cell r="J1142" t="str">
            <v>*</v>
          </cell>
          <cell r="K1142" t="str">
            <v>*</v>
          </cell>
          <cell r="L1142" t="str">
            <v>*</v>
          </cell>
          <cell r="M1142" t="str">
            <v>*</v>
          </cell>
          <cell r="N1142">
            <v>0.12839999999999999</v>
          </cell>
          <cell r="O1142" t="str">
            <v>Dade</v>
          </cell>
          <cell r="P1142" t="str">
            <v>rural</v>
          </cell>
          <cell r="Q1142" t="str">
            <v>Southwest</v>
          </cell>
          <cell r="R1142">
            <v>2919140</v>
          </cell>
        </row>
        <row r="1143">
          <cell r="A1143" t="str">
            <v>LOGAN-ROGERSVILLE HIGH</v>
          </cell>
          <cell r="B1143" t="str">
            <v>039139</v>
          </cell>
          <cell r="C1143" t="str">
            <v>LOGAN-ROGERSVILLE R-VIII</v>
          </cell>
          <cell r="D1143">
            <v>752</v>
          </cell>
          <cell r="E1143">
            <v>705.96</v>
          </cell>
          <cell r="F1143">
            <v>0.17899999999999999</v>
          </cell>
          <cell r="G1143">
            <v>0.92799999999999994</v>
          </cell>
          <cell r="H1143">
            <v>6.9999999999999993E-3</v>
          </cell>
          <cell r="I1143">
            <v>2.4E-2</v>
          </cell>
          <cell r="J1143">
            <v>6.648936170212766E-3</v>
          </cell>
          <cell r="K1143">
            <v>3.3000000000000002E-2</v>
          </cell>
          <cell r="M1143">
            <v>2.2599999999999999E-2</v>
          </cell>
          <cell r="N1143">
            <v>0.109</v>
          </cell>
          <cell r="O1143" t="str">
            <v>Greene</v>
          </cell>
          <cell r="P1143" t="str">
            <v>urban</v>
          </cell>
          <cell r="Q1143" t="str">
            <v>Southwest</v>
          </cell>
          <cell r="R1143">
            <v>2919170</v>
          </cell>
        </row>
        <row r="1144">
          <cell r="A1144" t="str">
            <v>LOGAN-ROGERSVILLE MIDDLE</v>
          </cell>
          <cell r="B1144" t="str">
            <v>039139</v>
          </cell>
          <cell r="C1144" t="str">
            <v>LOGAN-ROGERSVILLE R-VIII</v>
          </cell>
          <cell r="D1144">
            <v>367</v>
          </cell>
          <cell r="E1144">
            <v>367.01</v>
          </cell>
          <cell r="F1144">
            <v>0.20199999999999999</v>
          </cell>
          <cell r="G1144">
            <v>0.93200000000000005</v>
          </cell>
          <cell r="H1144" t="str">
            <v>*</v>
          </cell>
          <cell r="I1144">
            <v>2.2000000000000002E-2</v>
          </cell>
          <cell r="J1144" t="str">
            <v>*</v>
          </cell>
          <cell r="K1144">
            <v>3.5000000000000003E-2</v>
          </cell>
          <cell r="L1144" t="str">
            <v>*</v>
          </cell>
          <cell r="M1144">
            <v>4.9000000000000002E-2</v>
          </cell>
          <cell r="N1144">
            <v>8.9900000000000008E-2</v>
          </cell>
          <cell r="O1144" t="str">
            <v>Greene</v>
          </cell>
          <cell r="P1144" t="str">
            <v>urban</v>
          </cell>
          <cell r="Q1144" t="str">
            <v>Southwest</v>
          </cell>
          <cell r="R1144">
            <v>2919170</v>
          </cell>
        </row>
        <row r="1145">
          <cell r="A1145" t="str">
            <v>LOGAN-ROGERSVILLE PRIMARY</v>
          </cell>
          <cell r="B1145" t="str">
            <v>039139</v>
          </cell>
          <cell r="C1145" t="str">
            <v>LOGAN-ROGERSVILLE R-VIII</v>
          </cell>
          <cell r="D1145">
            <v>332</v>
          </cell>
          <cell r="E1145">
            <v>335.07</v>
          </cell>
          <cell r="F1145">
            <v>0.254</v>
          </cell>
          <cell r="G1145">
            <v>0.92799999999999994</v>
          </cell>
          <cell r="H1145" t="str">
            <v>*</v>
          </cell>
          <cell r="I1145">
            <v>2.4E-2</v>
          </cell>
          <cell r="J1145" t="str">
            <v>*</v>
          </cell>
          <cell r="K1145">
            <v>4.4999999999999998E-2</v>
          </cell>
          <cell r="L1145" t="str">
            <v>*</v>
          </cell>
          <cell r="M1145">
            <v>5.1200000000000002E-2</v>
          </cell>
          <cell r="N1145">
            <v>0.1024</v>
          </cell>
          <cell r="O1145" t="str">
            <v>Greene</v>
          </cell>
          <cell r="P1145" t="str">
            <v>urban</v>
          </cell>
          <cell r="Q1145" t="str">
            <v>Southwest</v>
          </cell>
          <cell r="R1145">
            <v>2919170</v>
          </cell>
        </row>
        <row r="1146">
          <cell r="A1146" t="str">
            <v>LOGAN-ROGERSVILLE ELEMENTARY</v>
          </cell>
          <cell r="B1146" t="str">
            <v>039139</v>
          </cell>
          <cell r="C1146" t="str">
            <v>LOGAN-ROGERSVILLE R-VIII</v>
          </cell>
          <cell r="D1146">
            <v>334</v>
          </cell>
          <cell r="E1146">
            <v>336.3</v>
          </cell>
          <cell r="F1146">
            <v>0.20800000000000002</v>
          </cell>
          <cell r="G1146">
            <v>0.94299999999999995</v>
          </cell>
          <cell r="H1146" t="str">
            <v>*</v>
          </cell>
          <cell r="I1146">
            <v>3.6000000000000004E-2</v>
          </cell>
          <cell r="J1146" t="str">
            <v>*</v>
          </cell>
          <cell r="K1146" t="str">
            <v>*</v>
          </cell>
          <cell r="L1146" t="str">
            <v>*</v>
          </cell>
          <cell r="M1146">
            <v>6.59E-2</v>
          </cell>
          <cell r="N1146">
            <v>8.3800000000000013E-2</v>
          </cell>
          <cell r="O1146" t="str">
            <v>Greene</v>
          </cell>
          <cell r="P1146" t="str">
            <v>urban</v>
          </cell>
          <cell r="Q1146" t="str">
            <v>Southwest</v>
          </cell>
          <cell r="R1146">
            <v>2919170</v>
          </cell>
        </row>
        <row r="1147">
          <cell r="A1147" t="str">
            <v>LOGAN-ROGERSVILLE UPPER ELEM.</v>
          </cell>
          <cell r="B1147" t="str">
            <v>039139</v>
          </cell>
          <cell r="C1147" t="str">
            <v>LOGAN-ROGERSVILLE R-VIII</v>
          </cell>
          <cell r="D1147">
            <v>511</v>
          </cell>
          <cell r="E1147">
            <v>511.93</v>
          </cell>
          <cell r="F1147">
            <v>0.20499999999999999</v>
          </cell>
          <cell r="G1147">
            <v>0.92200000000000004</v>
          </cell>
          <cell r="H1147" t="str">
            <v>*</v>
          </cell>
          <cell r="I1147">
            <v>2.8999999999999998E-2</v>
          </cell>
          <cell r="J1147">
            <v>1.1741682974559686E-2</v>
          </cell>
          <cell r="K1147">
            <v>3.3000000000000002E-2</v>
          </cell>
          <cell r="L1147" t="str">
            <v>*</v>
          </cell>
          <cell r="M1147">
            <v>4.8899999999999999E-2</v>
          </cell>
          <cell r="N1147">
            <v>0.1096</v>
          </cell>
          <cell r="O1147" t="str">
            <v>Greene</v>
          </cell>
          <cell r="P1147" t="str">
            <v>urban</v>
          </cell>
          <cell r="Q1147" t="str">
            <v>Southwest</v>
          </cell>
          <cell r="R1147">
            <v>2919170</v>
          </cell>
        </row>
        <row r="1148">
          <cell r="A1148" t="str">
            <v>LONE JACK HIGH</v>
          </cell>
          <cell r="B1148" t="str">
            <v>048075</v>
          </cell>
          <cell r="C1148" t="str">
            <v>LONE JACK C-6</v>
          </cell>
          <cell r="D1148">
            <v>402</v>
          </cell>
          <cell r="E1148">
            <v>376</v>
          </cell>
          <cell r="F1148">
            <v>0.13</v>
          </cell>
          <cell r="G1148">
            <v>0.878</v>
          </cell>
          <cell r="H1148">
            <v>1.7000000000000001E-2</v>
          </cell>
          <cell r="I1148">
            <v>5.7000000000000002E-2</v>
          </cell>
          <cell r="J1148" t="str">
            <v>*</v>
          </cell>
          <cell r="K1148">
            <v>1.4999999999999999E-2</v>
          </cell>
          <cell r="L1148" t="str">
            <v>*</v>
          </cell>
          <cell r="M1148" t="str">
            <v>*</v>
          </cell>
          <cell r="N1148">
            <v>6.2199999999999998E-2</v>
          </cell>
          <cell r="O1148" t="str">
            <v>Jackson</v>
          </cell>
          <cell r="P1148" t="str">
            <v>rural</v>
          </cell>
          <cell r="Q1148" t="str">
            <v>Kansas City</v>
          </cell>
          <cell r="R1148">
            <v>2919230</v>
          </cell>
        </row>
        <row r="1149">
          <cell r="A1149" t="str">
            <v>LONE JACK ELEM.</v>
          </cell>
          <cell r="B1149" t="str">
            <v>048075</v>
          </cell>
          <cell r="C1149" t="str">
            <v>LONE JACK C-6</v>
          </cell>
          <cell r="D1149">
            <v>301</v>
          </cell>
          <cell r="E1149">
            <v>293</v>
          </cell>
          <cell r="F1149">
            <v>6.8000000000000005E-2</v>
          </cell>
          <cell r="G1149">
            <v>0.94</v>
          </cell>
          <cell r="H1149" t="str">
            <v>*</v>
          </cell>
          <cell r="I1149">
            <v>2.3E-2</v>
          </cell>
          <cell r="J1149" t="str">
            <v>*</v>
          </cell>
          <cell r="K1149">
            <v>0.02</v>
          </cell>
          <cell r="L1149" t="str">
            <v>*</v>
          </cell>
          <cell r="M1149" t="str">
            <v>*</v>
          </cell>
          <cell r="N1149">
            <v>8.9700000000000002E-2</v>
          </cell>
          <cell r="O1149" t="str">
            <v>Jackson</v>
          </cell>
          <cell r="P1149" t="str">
            <v>rural</v>
          </cell>
          <cell r="Q1149" t="str">
            <v>Kansas City</v>
          </cell>
          <cell r="R1149">
            <v>2919230</v>
          </cell>
        </row>
        <row r="1150">
          <cell r="A1150" t="str">
            <v>LONEDELL ELEM.</v>
          </cell>
          <cell r="B1150" t="str">
            <v>036133</v>
          </cell>
          <cell r="C1150" t="str">
            <v>LONEDELL R-14</v>
          </cell>
          <cell r="D1150">
            <v>313</v>
          </cell>
          <cell r="E1150">
            <v>318.14</v>
          </cell>
          <cell r="F1150">
            <v>0.43099999999999999</v>
          </cell>
          <cell r="G1150">
            <v>0.96200000000000008</v>
          </cell>
          <cell r="H1150" t="str">
            <v>*</v>
          </cell>
          <cell r="I1150" t="str">
            <v>*</v>
          </cell>
          <cell r="J1150" t="str">
            <v>*</v>
          </cell>
          <cell r="K1150">
            <v>3.7999999999999999E-2</v>
          </cell>
          <cell r="L1150" t="str">
            <v>*</v>
          </cell>
          <cell r="M1150" t="str">
            <v>*</v>
          </cell>
          <cell r="N1150">
            <v>0.16289999999999999</v>
          </cell>
          <cell r="O1150" t="str">
            <v>Franklin</v>
          </cell>
          <cell r="P1150" t="str">
            <v>town</v>
          </cell>
          <cell r="Q1150" t="str">
            <v>Ozarks</v>
          </cell>
          <cell r="R1150">
            <v>2919200</v>
          </cell>
        </row>
        <row r="1151">
          <cell r="A1151" t="str">
            <v>LOUISIANA HIGH</v>
          </cell>
          <cell r="B1151" t="str">
            <v>082108</v>
          </cell>
          <cell r="C1151" t="str">
            <v>LOUISIANA R-II</v>
          </cell>
          <cell r="D1151">
            <v>217</v>
          </cell>
          <cell r="E1151">
            <v>213</v>
          </cell>
          <cell r="F1151">
            <v>0.43200000000000005</v>
          </cell>
          <cell r="G1151">
            <v>0.77</v>
          </cell>
          <cell r="H1151">
            <v>7.8E-2</v>
          </cell>
          <cell r="I1151">
            <v>7.8E-2</v>
          </cell>
          <cell r="J1151" t="str">
            <v>*</v>
          </cell>
          <cell r="K1151">
            <v>6.9000000000000006E-2</v>
          </cell>
          <cell r="L1151" t="str">
            <v>*</v>
          </cell>
          <cell r="M1151" t="str">
            <v>*</v>
          </cell>
          <cell r="N1151">
            <v>0.106</v>
          </cell>
          <cell r="O1151" t="str">
            <v>Pike</v>
          </cell>
          <cell r="P1151" t="str">
            <v>town</v>
          </cell>
          <cell r="Q1151" t="str">
            <v>Northeast</v>
          </cell>
          <cell r="R1151">
            <v>2919260</v>
          </cell>
        </row>
        <row r="1152">
          <cell r="A1152" t="str">
            <v>LOUISIANA MIDDLE</v>
          </cell>
          <cell r="B1152" t="str">
            <v>082108</v>
          </cell>
          <cell r="C1152" t="str">
            <v>LOUISIANA R-II</v>
          </cell>
          <cell r="D1152">
            <v>162</v>
          </cell>
          <cell r="E1152">
            <v>160</v>
          </cell>
          <cell r="F1152">
            <v>0.60599999999999998</v>
          </cell>
          <cell r="G1152">
            <v>0.753</v>
          </cell>
          <cell r="H1152">
            <v>5.5999999999999994E-2</v>
          </cell>
          <cell r="I1152">
            <v>7.400000000000001E-2</v>
          </cell>
          <cell r="J1152" t="str">
            <v>*</v>
          </cell>
          <cell r="K1152">
            <v>0.11699999999999999</v>
          </cell>
          <cell r="L1152" t="str">
            <v>*</v>
          </cell>
          <cell r="M1152">
            <v>3.7000000000000005E-2</v>
          </cell>
          <cell r="N1152">
            <v>9.8800000000000013E-2</v>
          </cell>
          <cell r="O1152" t="str">
            <v>Pike</v>
          </cell>
          <cell r="P1152" t="str">
            <v>town</v>
          </cell>
          <cell r="Q1152" t="str">
            <v>Northeast</v>
          </cell>
          <cell r="R1152">
            <v>2919260</v>
          </cell>
        </row>
        <row r="1153">
          <cell r="A1153" t="str">
            <v>LOUISIANA ELEM.</v>
          </cell>
          <cell r="B1153" t="str">
            <v>082108</v>
          </cell>
          <cell r="C1153" t="str">
            <v>LOUISIANA R-II</v>
          </cell>
          <cell r="D1153">
            <v>310</v>
          </cell>
          <cell r="E1153">
            <v>306</v>
          </cell>
          <cell r="F1153">
            <v>0.68</v>
          </cell>
          <cell r="G1153">
            <v>0.77099999999999991</v>
          </cell>
          <cell r="H1153">
            <v>7.0999999999999994E-2</v>
          </cell>
          <cell r="I1153">
            <v>9.6999999999999989E-2</v>
          </cell>
          <cell r="J1153" t="str">
            <v>*</v>
          </cell>
          <cell r="K1153">
            <v>5.7999999999999996E-2</v>
          </cell>
          <cell r="L1153" t="str">
            <v>*</v>
          </cell>
          <cell r="M1153">
            <v>5.16E-2</v>
          </cell>
          <cell r="N1153">
            <v>0.1226</v>
          </cell>
          <cell r="O1153" t="str">
            <v>Pike</v>
          </cell>
          <cell r="P1153" t="str">
            <v>town</v>
          </cell>
          <cell r="Q1153" t="str">
            <v>Northeast</v>
          </cell>
          <cell r="R1153">
            <v>2919260</v>
          </cell>
        </row>
        <row r="1154">
          <cell r="A1154" t="str">
            <v>LUTIE HIGH</v>
          </cell>
          <cell r="B1154" t="str">
            <v>077104</v>
          </cell>
          <cell r="C1154" t="str">
            <v>LUTIE R-VI</v>
          </cell>
          <cell r="D1154">
            <v>77</v>
          </cell>
          <cell r="E1154">
            <v>60</v>
          </cell>
          <cell r="F1154">
            <v>1</v>
          </cell>
          <cell r="G1154">
            <v>0.96099999999999997</v>
          </cell>
          <cell r="H1154" t="str">
            <v>*</v>
          </cell>
          <cell r="I1154" t="str">
            <v>*</v>
          </cell>
          <cell r="J1154" t="str">
            <v>*</v>
          </cell>
          <cell r="K1154" t="str">
            <v>*</v>
          </cell>
          <cell r="L1154" t="str">
            <v>*</v>
          </cell>
          <cell r="M1154" t="str">
            <v>*</v>
          </cell>
          <cell r="N1154">
            <v>0.15579999999999999</v>
          </cell>
          <cell r="O1154" t="str">
            <v>Ozark</v>
          </cell>
          <cell r="P1154" t="str">
            <v>rural</v>
          </cell>
          <cell r="Q1154" t="str">
            <v>Southwest</v>
          </cell>
          <cell r="R1154">
            <v>2923400</v>
          </cell>
        </row>
        <row r="1155">
          <cell r="A1155" t="str">
            <v>LUTIE ELEM.</v>
          </cell>
          <cell r="B1155" t="str">
            <v>077104</v>
          </cell>
          <cell r="C1155" t="str">
            <v>LUTIE R-VI</v>
          </cell>
          <cell r="D1155">
            <v>37</v>
          </cell>
          <cell r="E1155">
            <v>39</v>
          </cell>
          <cell r="F1155">
            <v>1</v>
          </cell>
          <cell r="G1155">
            <v>0.94599999999999995</v>
          </cell>
          <cell r="H1155" t="str">
            <v>*</v>
          </cell>
          <cell r="I1155" t="str">
            <v>*</v>
          </cell>
          <cell r="J1155" t="str">
            <v>*</v>
          </cell>
          <cell r="K1155" t="str">
            <v>*</v>
          </cell>
          <cell r="L1155" t="str">
            <v>*</v>
          </cell>
          <cell r="M1155" t="str">
            <v>*</v>
          </cell>
          <cell r="N1155" t="str">
            <v>*</v>
          </cell>
          <cell r="O1155" t="str">
            <v>Ozark</v>
          </cell>
          <cell r="P1155" t="str">
            <v>rural</v>
          </cell>
          <cell r="Q1155" t="str">
            <v>Southwest</v>
          </cell>
          <cell r="R1155">
            <v>2923400</v>
          </cell>
        </row>
        <row r="1156">
          <cell r="A1156" t="str">
            <v>MACKS CREEK HIGH</v>
          </cell>
          <cell r="B1156" t="str">
            <v>015004</v>
          </cell>
          <cell r="C1156" t="str">
            <v>MACKS CREEK R-V</v>
          </cell>
          <cell r="D1156">
            <v>138</v>
          </cell>
          <cell r="E1156">
            <v>136</v>
          </cell>
          <cell r="F1156">
            <v>1</v>
          </cell>
          <cell r="G1156">
            <v>0.877</v>
          </cell>
          <cell r="H1156" t="str">
            <v>*</v>
          </cell>
          <cell r="I1156">
            <v>5.7999999999999996E-2</v>
          </cell>
          <cell r="J1156" t="str">
            <v>*</v>
          </cell>
          <cell r="K1156">
            <v>3.6000000000000004E-2</v>
          </cell>
          <cell r="L1156" t="str">
            <v>*</v>
          </cell>
          <cell r="M1156" t="str">
            <v>*</v>
          </cell>
          <cell r="N1156">
            <v>0.1739</v>
          </cell>
          <cell r="O1156" t="str">
            <v>Camden</v>
          </cell>
          <cell r="P1156" t="str">
            <v>rural</v>
          </cell>
          <cell r="Q1156" t="str">
            <v>Central</v>
          </cell>
          <cell r="R1156">
            <v>2919380</v>
          </cell>
        </row>
        <row r="1157">
          <cell r="A1157" t="str">
            <v>MACKS CREEK ELEM.</v>
          </cell>
          <cell r="B1157" t="str">
            <v>015004</v>
          </cell>
          <cell r="C1157" t="str">
            <v>MACKS CREEK R-V</v>
          </cell>
          <cell r="D1157">
            <v>175</v>
          </cell>
          <cell r="E1157">
            <v>172</v>
          </cell>
          <cell r="F1157">
            <v>1</v>
          </cell>
          <cell r="G1157">
            <v>0.93099999999999994</v>
          </cell>
          <cell r="H1157" t="str">
            <v>*</v>
          </cell>
          <cell r="I1157">
            <v>3.4000000000000002E-2</v>
          </cell>
          <cell r="J1157" t="str">
            <v>*</v>
          </cell>
          <cell r="K1157" t="str">
            <v>*</v>
          </cell>
          <cell r="L1157" t="str">
            <v>*</v>
          </cell>
          <cell r="M1157" t="str">
            <v>*</v>
          </cell>
          <cell r="N1157">
            <v>0.10289999999999999</v>
          </cell>
          <cell r="O1157" t="str">
            <v>Camden</v>
          </cell>
          <cell r="P1157" t="str">
            <v>rural</v>
          </cell>
          <cell r="Q1157" t="str">
            <v>Central</v>
          </cell>
          <cell r="R1157">
            <v>2919380</v>
          </cell>
        </row>
        <row r="1158">
          <cell r="A1158" t="str">
            <v>FAMILY LITERACY CENTER</v>
          </cell>
          <cell r="B1158" t="str">
            <v>061156</v>
          </cell>
          <cell r="C1158" t="str">
            <v>MACON CO. R-I</v>
          </cell>
          <cell r="D1158" t="str">
            <v>*</v>
          </cell>
          <cell r="E1158" t="str">
            <v>*</v>
          </cell>
          <cell r="F1158" t="str">
            <v>*</v>
          </cell>
          <cell r="G1158" t="str">
            <v>*</v>
          </cell>
          <cell r="H1158" t="str">
            <v>*</v>
          </cell>
          <cell r="I1158" t="str">
            <v>*</v>
          </cell>
          <cell r="J1158" t="str">
            <v>*</v>
          </cell>
          <cell r="K1158" t="str">
            <v>*</v>
          </cell>
          <cell r="L1158" t="str">
            <v>*</v>
          </cell>
          <cell r="M1158" t="str">
            <v>*</v>
          </cell>
          <cell r="N1158" t="str">
            <v>*</v>
          </cell>
          <cell r="O1158" t="str">
            <v>Macon</v>
          </cell>
          <cell r="P1158" t="str">
            <v>town</v>
          </cell>
          <cell r="Q1158" t="str">
            <v>Northeast</v>
          </cell>
          <cell r="R1158">
            <v>2919410</v>
          </cell>
        </row>
        <row r="1159">
          <cell r="A1159" t="str">
            <v>MACON SENIOR HIGH</v>
          </cell>
          <cell r="B1159" t="str">
            <v>061156</v>
          </cell>
          <cell r="C1159" t="str">
            <v>MACON CO. R-I</v>
          </cell>
          <cell r="D1159">
            <v>459</v>
          </cell>
          <cell r="E1159">
            <v>440.86</v>
          </cell>
          <cell r="F1159">
            <v>0.193</v>
          </cell>
          <cell r="G1159">
            <v>0.86099999999999999</v>
          </cell>
          <cell r="H1159">
            <v>5.4000000000000006E-2</v>
          </cell>
          <cell r="I1159">
            <v>2.6000000000000002E-2</v>
          </cell>
          <cell r="J1159">
            <v>1.0893246187363835E-2</v>
          </cell>
          <cell r="K1159">
            <v>4.5999999999999999E-2</v>
          </cell>
          <cell r="M1159" t="str">
            <v>*</v>
          </cell>
          <cell r="N1159">
            <v>7.4099999999999999E-2</v>
          </cell>
          <cell r="O1159" t="str">
            <v>Macon</v>
          </cell>
          <cell r="P1159" t="str">
            <v>town</v>
          </cell>
          <cell r="Q1159" t="str">
            <v>Northeast</v>
          </cell>
          <cell r="R1159">
            <v>2919410</v>
          </cell>
        </row>
        <row r="1160">
          <cell r="A1160" t="str">
            <v>MACON AREA CTE CENTER</v>
          </cell>
          <cell r="B1160" t="str">
            <v>061156</v>
          </cell>
          <cell r="C1160" t="str">
            <v>MACON CO. R-I</v>
          </cell>
          <cell r="D1160" t="str">
            <v>*</v>
          </cell>
          <cell r="E1160" t="str">
            <v>*</v>
          </cell>
          <cell r="F1160" t="str">
            <v>*</v>
          </cell>
          <cell r="G1160" t="str">
            <v>*</v>
          </cell>
          <cell r="H1160" t="str">
            <v>*</v>
          </cell>
          <cell r="I1160" t="str">
            <v>*</v>
          </cell>
          <cell r="J1160" t="str">
            <v>*</v>
          </cell>
          <cell r="K1160" t="str">
            <v>*</v>
          </cell>
          <cell r="L1160" t="str">
            <v>*</v>
          </cell>
          <cell r="M1160" t="str">
            <v>*</v>
          </cell>
          <cell r="N1160" t="str">
            <v>*</v>
          </cell>
          <cell r="O1160" t="str">
            <v>Macon</v>
          </cell>
          <cell r="P1160" t="str">
            <v>town</v>
          </cell>
          <cell r="Q1160" t="str">
            <v>Northeast</v>
          </cell>
          <cell r="R1160">
            <v>2919410</v>
          </cell>
        </row>
        <row r="1161">
          <cell r="A1161" t="str">
            <v>MACON MIDDLE SCHOOL</v>
          </cell>
          <cell r="B1161" t="str">
            <v>061156</v>
          </cell>
          <cell r="C1161" t="str">
            <v>MACON CO. R-I</v>
          </cell>
          <cell r="D1161">
            <v>261</v>
          </cell>
          <cell r="E1161">
            <v>257.56</v>
          </cell>
          <cell r="F1161">
            <v>0.17899999999999999</v>
          </cell>
          <cell r="G1161">
            <v>0.87400000000000011</v>
          </cell>
          <cell r="H1161">
            <v>3.4000000000000002E-2</v>
          </cell>
          <cell r="I1161" t="str">
            <v>*</v>
          </cell>
          <cell r="J1161" t="str">
            <v>*</v>
          </cell>
          <cell r="K1161">
            <v>6.5000000000000002E-2</v>
          </cell>
          <cell r="L1161" t="str">
            <v>*</v>
          </cell>
          <cell r="M1161" t="str">
            <v>*</v>
          </cell>
          <cell r="N1161">
            <v>0.10730000000000001</v>
          </cell>
          <cell r="O1161" t="str">
            <v>Macon</v>
          </cell>
          <cell r="P1161" t="str">
            <v>town</v>
          </cell>
          <cell r="Q1161" t="str">
            <v>Northeast</v>
          </cell>
          <cell r="R1161">
            <v>2919410</v>
          </cell>
        </row>
        <row r="1162">
          <cell r="A1162" t="str">
            <v>MACON ELEMENTARY</v>
          </cell>
          <cell r="B1162" t="str">
            <v>061156</v>
          </cell>
          <cell r="C1162" t="str">
            <v>MACON CO. R-I</v>
          </cell>
          <cell r="D1162">
            <v>477</v>
          </cell>
          <cell r="E1162">
            <v>480.74</v>
          </cell>
          <cell r="F1162">
            <v>0.247</v>
          </cell>
          <cell r="G1162">
            <v>0.89500000000000002</v>
          </cell>
          <cell r="H1162">
            <v>3.1E-2</v>
          </cell>
          <cell r="I1162">
            <v>1.3000000000000001E-2</v>
          </cell>
          <cell r="J1162" t="str">
            <v>*</v>
          </cell>
          <cell r="K1162">
            <v>5.2000000000000005E-2</v>
          </cell>
          <cell r="L1162" t="str">
            <v>*</v>
          </cell>
          <cell r="M1162" t="str">
            <v>*</v>
          </cell>
          <cell r="N1162">
            <v>9.64E-2</v>
          </cell>
          <cell r="O1162" t="str">
            <v>Macon</v>
          </cell>
          <cell r="P1162" t="str">
            <v>town</v>
          </cell>
          <cell r="Q1162" t="str">
            <v>Northeast</v>
          </cell>
          <cell r="R1162">
            <v>2919410</v>
          </cell>
        </row>
        <row r="1163">
          <cell r="A1163" t="str">
            <v>MACON CO. HIGH</v>
          </cell>
          <cell r="B1163" t="str">
            <v>061158</v>
          </cell>
          <cell r="C1163" t="str">
            <v>MACON CO. R-IV</v>
          </cell>
          <cell r="D1163">
            <v>44</v>
          </cell>
          <cell r="E1163">
            <v>43.5</v>
          </cell>
          <cell r="F1163">
            <v>0.77</v>
          </cell>
          <cell r="G1163">
            <v>1</v>
          </cell>
          <cell r="H1163" t="str">
            <v>*</v>
          </cell>
          <cell r="I1163" t="str">
            <v>*</v>
          </cell>
          <cell r="J1163" t="str">
            <v>*</v>
          </cell>
          <cell r="K1163" t="str">
            <v>*</v>
          </cell>
          <cell r="L1163" t="str">
            <v>*</v>
          </cell>
          <cell r="M1163" t="str">
            <v>*</v>
          </cell>
          <cell r="N1163">
            <v>0.18179999999999999</v>
          </cell>
          <cell r="O1163" t="str">
            <v>Macon</v>
          </cell>
          <cell r="P1163" t="str">
            <v>rural</v>
          </cell>
          <cell r="Q1163" t="str">
            <v>Northeast</v>
          </cell>
          <cell r="R1163">
            <v>2921880</v>
          </cell>
        </row>
        <row r="1164">
          <cell r="A1164" t="str">
            <v>MACON CO. ELEM.</v>
          </cell>
          <cell r="B1164" t="str">
            <v>061158</v>
          </cell>
          <cell r="C1164" t="str">
            <v>MACON CO. R-IV</v>
          </cell>
          <cell r="D1164">
            <v>52</v>
          </cell>
          <cell r="E1164">
            <v>51</v>
          </cell>
          <cell r="F1164">
            <v>0.84299999999999997</v>
          </cell>
          <cell r="G1164">
            <v>0.92299999999999993</v>
          </cell>
          <cell r="H1164" t="str">
            <v>*</v>
          </cell>
          <cell r="I1164" t="str">
            <v>*</v>
          </cell>
          <cell r="J1164" t="str">
            <v>*</v>
          </cell>
          <cell r="K1164" t="str">
            <v>*</v>
          </cell>
          <cell r="L1164" t="str">
            <v>*</v>
          </cell>
          <cell r="M1164" t="str">
            <v>*</v>
          </cell>
          <cell r="N1164">
            <v>0.1346</v>
          </cell>
          <cell r="O1164" t="str">
            <v>Macon</v>
          </cell>
          <cell r="P1164" t="str">
            <v>rural</v>
          </cell>
          <cell r="Q1164" t="str">
            <v>Northeast</v>
          </cell>
          <cell r="R1164">
            <v>2921880</v>
          </cell>
        </row>
        <row r="1165">
          <cell r="A1165" t="str">
            <v>MADISON HIGH</v>
          </cell>
          <cell r="B1165" t="str">
            <v>069108</v>
          </cell>
          <cell r="C1165" t="str">
            <v>MADISON C-3</v>
          </cell>
          <cell r="D1165">
            <v>79</v>
          </cell>
          <cell r="E1165">
            <v>71</v>
          </cell>
          <cell r="F1165">
            <v>0.39399999999999996</v>
          </cell>
          <cell r="G1165">
            <v>0.96200000000000008</v>
          </cell>
          <cell r="H1165" t="str">
            <v>*</v>
          </cell>
          <cell r="I1165" t="str">
            <v>*</v>
          </cell>
          <cell r="J1165" t="str">
            <v>*</v>
          </cell>
          <cell r="K1165" t="str">
            <v>*</v>
          </cell>
          <cell r="L1165" t="str">
            <v>*</v>
          </cell>
          <cell r="M1165" t="str">
            <v>*</v>
          </cell>
          <cell r="N1165">
            <v>0.12659999999999999</v>
          </cell>
          <cell r="O1165" t="str">
            <v>Monroe</v>
          </cell>
          <cell r="P1165" t="str">
            <v>rural</v>
          </cell>
          <cell r="Q1165" t="str">
            <v>Northeast</v>
          </cell>
          <cell r="R1165">
            <v>2919840</v>
          </cell>
        </row>
        <row r="1166">
          <cell r="A1166" t="str">
            <v>MADISON ELEM.</v>
          </cell>
          <cell r="B1166" t="str">
            <v>069108</v>
          </cell>
          <cell r="C1166" t="str">
            <v>MADISON C-3</v>
          </cell>
          <cell r="D1166">
            <v>102</v>
          </cell>
          <cell r="E1166">
            <v>100</v>
          </cell>
          <cell r="F1166">
            <v>0.37</v>
          </cell>
          <cell r="G1166">
            <v>0.93099999999999994</v>
          </cell>
          <cell r="H1166" t="str">
            <v>*</v>
          </cell>
          <cell r="I1166" t="str">
            <v>*</v>
          </cell>
          <cell r="J1166" t="str">
            <v>*</v>
          </cell>
          <cell r="K1166" t="str">
            <v>*</v>
          </cell>
          <cell r="L1166" t="str">
            <v>*</v>
          </cell>
          <cell r="M1166" t="str">
            <v>*</v>
          </cell>
          <cell r="N1166">
            <v>0.18629999999999999</v>
          </cell>
          <cell r="O1166" t="str">
            <v>Monroe</v>
          </cell>
          <cell r="P1166" t="str">
            <v>rural</v>
          </cell>
          <cell r="Q1166" t="str">
            <v>Northeast</v>
          </cell>
          <cell r="R1166">
            <v>2919840</v>
          </cell>
        </row>
        <row r="1167">
          <cell r="A1167" t="str">
            <v>MALDEN HIGH</v>
          </cell>
          <cell r="B1167" t="str">
            <v>035092</v>
          </cell>
          <cell r="C1167" t="str">
            <v>MALDEN R-I</v>
          </cell>
          <cell r="D1167">
            <v>453</v>
          </cell>
          <cell r="E1167">
            <v>449.64</v>
          </cell>
          <cell r="F1167">
            <v>0.98199999999999998</v>
          </cell>
          <cell r="G1167">
            <v>0.67799999999999994</v>
          </cell>
          <cell r="H1167">
            <v>0.25600000000000001</v>
          </cell>
          <cell r="I1167">
            <v>3.5000000000000003E-2</v>
          </cell>
          <cell r="J1167" t="str">
            <v>*</v>
          </cell>
          <cell r="K1167">
            <v>2.6000000000000002E-2</v>
          </cell>
          <cell r="L1167" t="str">
            <v>*</v>
          </cell>
          <cell r="M1167" t="str">
            <v>*</v>
          </cell>
          <cell r="N1167">
            <v>0.15010000000000001</v>
          </cell>
          <cell r="O1167" t="str">
            <v>Dunklin</v>
          </cell>
          <cell r="P1167" t="str">
            <v>rural</v>
          </cell>
          <cell r="Q1167" t="str">
            <v>Bootheel</v>
          </cell>
          <cell r="R1167">
            <v>2919890</v>
          </cell>
        </row>
        <row r="1168">
          <cell r="A1168" t="str">
            <v>MALDEN LOWER ELEM.</v>
          </cell>
          <cell r="B1168" t="str">
            <v>035092</v>
          </cell>
          <cell r="C1168" t="str">
            <v>MALDEN R-I</v>
          </cell>
          <cell r="D1168">
            <v>428</v>
          </cell>
          <cell r="E1168">
            <v>442.78</v>
          </cell>
          <cell r="F1168">
            <v>1</v>
          </cell>
          <cell r="G1168">
            <v>0.58399999999999996</v>
          </cell>
          <cell r="H1168">
            <v>0.26600000000000001</v>
          </cell>
          <cell r="I1168">
            <v>6.0999999999999999E-2</v>
          </cell>
          <cell r="J1168" t="str">
            <v>*</v>
          </cell>
          <cell r="K1168">
            <v>8.5999999999999993E-2</v>
          </cell>
          <cell r="L1168" t="str">
            <v>*</v>
          </cell>
          <cell r="M1168" t="str">
            <v>*</v>
          </cell>
          <cell r="N1168">
            <v>0.1449</v>
          </cell>
          <cell r="O1168" t="str">
            <v>Dunklin</v>
          </cell>
          <cell r="P1168" t="str">
            <v>rural</v>
          </cell>
          <cell r="Q1168" t="str">
            <v>Bootheel</v>
          </cell>
          <cell r="R1168">
            <v>2919890</v>
          </cell>
        </row>
        <row r="1169">
          <cell r="A1169" t="str">
            <v>Malta Bend High School</v>
          </cell>
          <cell r="B1169" t="str">
            <v>097119</v>
          </cell>
          <cell r="C1169" t="str">
            <v>MALTA BEND R-V</v>
          </cell>
          <cell r="D1169">
            <v>32</v>
          </cell>
          <cell r="E1169">
            <v>30</v>
          </cell>
          <cell r="F1169">
            <v>0.96700000000000008</v>
          </cell>
          <cell r="G1169">
            <v>0.93799999999999994</v>
          </cell>
          <cell r="H1169" t="str">
            <v>*</v>
          </cell>
          <cell r="I1169" t="str">
            <v>*</v>
          </cell>
          <cell r="J1169" t="str">
            <v>*</v>
          </cell>
          <cell r="K1169" t="str">
            <v>*</v>
          </cell>
          <cell r="L1169" t="str">
            <v>*</v>
          </cell>
          <cell r="M1169" t="str">
            <v>*</v>
          </cell>
          <cell r="N1169">
            <v>0.15629999999999999</v>
          </cell>
          <cell r="O1169" t="str">
            <v>Saline</v>
          </cell>
          <cell r="P1169" t="str">
            <v>town</v>
          </cell>
          <cell r="Q1169" t="str">
            <v>Western Plains</v>
          </cell>
          <cell r="R1169">
            <v>2919920</v>
          </cell>
        </row>
        <row r="1170">
          <cell r="A1170" t="str">
            <v>Malta Bend Elementary School</v>
          </cell>
          <cell r="B1170" t="str">
            <v>097119</v>
          </cell>
          <cell r="C1170" t="str">
            <v>MALTA BEND R-V</v>
          </cell>
          <cell r="D1170">
            <v>31</v>
          </cell>
          <cell r="E1170">
            <v>33</v>
          </cell>
          <cell r="F1170">
            <v>1</v>
          </cell>
          <cell r="G1170">
            <v>0.80599999999999994</v>
          </cell>
          <cell r="H1170" t="str">
            <v>*</v>
          </cell>
          <cell r="I1170" t="str">
            <v>*</v>
          </cell>
          <cell r="J1170" t="str">
            <v>*</v>
          </cell>
          <cell r="K1170" t="str">
            <v>*</v>
          </cell>
          <cell r="L1170" t="str">
            <v>*</v>
          </cell>
          <cell r="M1170" t="str">
            <v>*</v>
          </cell>
          <cell r="N1170">
            <v>0.1613</v>
          </cell>
          <cell r="O1170" t="str">
            <v>Saline</v>
          </cell>
          <cell r="P1170" t="str">
            <v>town</v>
          </cell>
          <cell r="Q1170" t="str">
            <v>Western Plains</v>
          </cell>
          <cell r="R1170">
            <v>2919920</v>
          </cell>
        </row>
        <row r="1171">
          <cell r="A1171" t="str">
            <v>Manes R-V School District</v>
          </cell>
          <cell r="B1171" t="str">
            <v>114116</v>
          </cell>
          <cell r="C1171" t="str">
            <v>MANES R-V</v>
          </cell>
          <cell r="D1171">
            <v>46</v>
          </cell>
          <cell r="E1171">
            <v>47</v>
          </cell>
          <cell r="F1171">
            <v>0.745</v>
          </cell>
          <cell r="G1171">
            <v>0.97799999999999998</v>
          </cell>
          <cell r="H1171" t="str">
            <v>*</v>
          </cell>
          <cell r="I1171" t="str">
            <v>*</v>
          </cell>
          <cell r="J1171" t="str">
            <v>*</v>
          </cell>
          <cell r="K1171" t="str">
            <v>*</v>
          </cell>
          <cell r="L1171" t="str">
            <v>*</v>
          </cell>
          <cell r="M1171" t="str">
            <v>*</v>
          </cell>
          <cell r="N1171">
            <v>0.19570000000000001</v>
          </cell>
          <cell r="O1171" t="str">
            <v>Wright</v>
          </cell>
          <cell r="P1171" t="str">
            <v>rural</v>
          </cell>
          <cell r="Q1171" t="str">
            <v>Southwest</v>
          </cell>
          <cell r="R1171">
            <v>2919950</v>
          </cell>
        </row>
        <row r="1172">
          <cell r="A1172" t="str">
            <v>MANSFIELD HIGH</v>
          </cell>
          <cell r="B1172" t="str">
            <v>114115</v>
          </cell>
          <cell r="C1172" t="str">
            <v>MANSFIELD R-IV</v>
          </cell>
          <cell r="D1172">
            <v>227</v>
          </cell>
          <cell r="E1172">
            <v>224</v>
          </cell>
          <cell r="F1172">
            <v>0.35700000000000004</v>
          </cell>
          <cell r="G1172">
            <v>0.97400000000000009</v>
          </cell>
          <cell r="H1172" t="str">
            <v>*</v>
          </cell>
          <cell r="I1172" t="str">
            <v>*</v>
          </cell>
          <cell r="J1172" t="str">
            <v>*</v>
          </cell>
          <cell r="K1172" t="str">
            <v>*</v>
          </cell>
          <cell r="L1172" t="str">
            <v>*</v>
          </cell>
          <cell r="M1172" t="str">
            <v>*</v>
          </cell>
          <cell r="N1172">
            <v>8.3699999999999997E-2</v>
          </cell>
          <cell r="O1172" t="str">
            <v>Wright</v>
          </cell>
          <cell r="P1172" t="str">
            <v>rural</v>
          </cell>
          <cell r="Q1172" t="str">
            <v>Southwest</v>
          </cell>
          <cell r="R1172">
            <v>2919980</v>
          </cell>
        </row>
        <row r="1173">
          <cell r="A1173" t="str">
            <v>MANSFIELD JR. HIGH</v>
          </cell>
          <cell r="B1173" t="str">
            <v>114115</v>
          </cell>
          <cell r="C1173" t="str">
            <v>MANSFIELD R-IV</v>
          </cell>
          <cell r="D1173">
            <v>148</v>
          </cell>
          <cell r="E1173">
            <v>146</v>
          </cell>
          <cell r="F1173">
            <v>0.43200000000000005</v>
          </cell>
          <cell r="G1173">
            <v>0.95900000000000007</v>
          </cell>
          <cell r="H1173" t="str">
            <v>*</v>
          </cell>
          <cell r="I1173" t="str">
            <v>*</v>
          </cell>
          <cell r="J1173" t="str">
            <v>*</v>
          </cell>
          <cell r="K1173">
            <v>3.4000000000000002E-2</v>
          </cell>
          <cell r="L1173" t="str">
            <v>*</v>
          </cell>
          <cell r="M1173" t="str">
            <v>*</v>
          </cell>
          <cell r="N1173">
            <v>0.16219999999999998</v>
          </cell>
          <cell r="O1173" t="str">
            <v>Wright</v>
          </cell>
          <cell r="P1173" t="str">
            <v>rural</v>
          </cell>
          <cell r="Q1173" t="str">
            <v>Southwest</v>
          </cell>
          <cell r="R1173">
            <v>2919980</v>
          </cell>
        </row>
        <row r="1174">
          <cell r="A1174" t="str">
            <v>WILDER ELEM.</v>
          </cell>
          <cell r="B1174" t="str">
            <v>114115</v>
          </cell>
          <cell r="C1174" t="str">
            <v>MANSFIELD R-IV</v>
          </cell>
          <cell r="D1174">
            <v>247</v>
          </cell>
          <cell r="E1174">
            <v>243</v>
          </cell>
          <cell r="F1174">
            <v>0.45700000000000002</v>
          </cell>
          <cell r="G1174">
            <v>0.95099999999999996</v>
          </cell>
          <cell r="H1174" t="str">
            <v>*</v>
          </cell>
          <cell r="I1174" t="str">
            <v>*</v>
          </cell>
          <cell r="J1174" t="str">
            <v>*</v>
          </cell>
          <cell r="K1174">
            <v>3.2000000000000001E-2</v>
          </cell>
          <cell r="L1174" t="str">
            <v>*</v>
          </cell>
          <cell r="M1174" t="str">
            <v>*</v>
          </cell>
          <cell r="N1174">
            <v>0.17809999999999998</v>
          </cell>
          <cell r="O1174" t="str">
            <v>Wright</v>
          </cell>
          <cell r="P1174" t="str">
            <v>rural</v>
          </cell>
          <cell r="Q1174" t="str">
            <v>Southwest</v>
          </cell>
          <cell r="R1174">
            <v>2919980</v>
          </cell>
        </row>
        <row r="1175">
          <cell r="A1175" t="str">
            <v>MAPLEWOOD-RICHMOND HGTS. HIGH</v>
          </cell>
          <cell r="B1175" t="str">
            <v>096107</v>
          </cell>
          <cell r="C1175" t="str">
            <v>MAPLEWOOD-RICHMOND HEIGHTS</v>
          </cell>
          <cell r="D1175">
            <v>402</v>
          </cell>
          <cell r="E1175">
            <v>377.62</v>
          </cell>
          <cell r="F1175">
            <v>0.35299999999999998</v>
          </cell>
          <cell r="G1175">
            <v>0.59499999999999997</v>
          </cell>
          <cell r="H1175">
            <v>0.20899999999999999</v>
          </cell>
          <cell r="I1175">
            <v>6.7000000000000004E-2</v>
          </cell>
          <cell r="J1175">
            <v>2.736318407960199E-2</v>
          </cell>
          <cell r="K1175">
            <v>0.10199999999999999</v>
          </cell>
          <cell r="M1175">
            <v>2.2400000000000003E-2</v>
          </cell>
          <cell r="N1175">
            <v>0.18410000000000001</v>
          </cell>
          <cell r="O1175" t="str">
            <v>St. Louis</v>
          </cell>
          <cell r="P1175" t="str">
            <v>suburban</v>
          </cell>
          <cell r="Q1175" t="str">
            <v>St. Louis</v>
          </cell>
          <cell r="R1175">
            <v>2920010</v>
          </cell>
        </row>
        <row r="1176">
          <cell r="A1176" t="str">
            <v>MRH MIDDLE</v>
          </cell>
          <cell r="B1176" t="str">
            <v>096107</v>
          </cell>
          <cell r="C1176" t="str">
            <v>MAPLEWOOD-RICHMOND HEIGHTS</v>
          </cell>
          <cell r="D1176">
            <v>240</v>
          </cell>
          <cell r="E1176">
            <v>240</v>
          </cell>
          <cell r="F1176">
            <v>0.371</v>
          </cell>
          <cell r="G1176">
            <v>0.61299999999999999</v>
          </cell>
          <cell r="H1176">
            <v>0.20800000000000002</v>
          </cell>
          <cell r="I1176">
            <v>6.3E-2</v>
          </cell>
          <cell r="J1176" t="str">
            <v>*</v>
          </cell>
          <cell r="K1176">
            <v>0.10800000000000001</v>
          </cell>
          <cell r="L1176" t="str">
            <v>*</v>
          </cell>
          <cell r="M1176">
            <v>2.5000000000000001E-2</v>
          </cell>
          <cell r="N1176">
            <v>0.16250000000000001</v>
          </cell>
          <cell r="O1176" t="str">
            <v>St. Louis</v>
          </cell>
          <cell r="P1176" t="str">
            <v>suburban</v>
          </cell>
          <cell r="Q1176" t="str">
            <v>St. Louis</v>
          </cell>
          <cell r="R1176">
            <v>2920010</v>
          </cell>
        </row>
        <row r="1177">
          <cell r="A1177" t="str">
            <v>MRH ELEMENTARY</v>
          </cell>
          <cell r="B1177" t="str">
            <v>096107</v>
          </cell>
          <cell r="C1177" t="str">
            <v>MAPLEWOOD-RICHMOND HEIGHTS</v>
          </cell>
          <cell r="D1177">
            <v>422</v>
          </cell>
          <cell r="E1177">
            <v>421.09</v>
          </cell>
          <cell r="F1177">
            <v>0.32100000000000001</v>
          </cell>
          <cell r="G1177">
            <v>0.64900000000000002</v>
          </cell>
          <cell r="H1177">
            <v>0.14199999999999999</v>
          </cell>
          <cell r="I1177">
            <v>5.9000000000000004E-2</v>
          </cell>
          <cell r="J1177">
            <v>1.1848341232227487E-2</v>
          </cell>
          <cell r="K1177">
            <v>0.13699999999999998</v>
          </cell>
          <cell r="M1177">
            <v>3.0800000000000001E-2</v>
          </cell>
          <cell r="N1177">
            <v>0.15640000000000001</v>
          </cell>
          <cell r="O1177" t="str">
            <v>St. Louis</v>
          </cell>
          <cell r="P1177" t="str">
            <v>suburban</v>
          </cell>
          <cell r="Q1177" t="str">
            <v>St. Louis</v>
          </cell>
          <cell r="R1177">
            <v>2920010</v>
          </cell>
        </row>
        <row r="1178">
          <cell r="A1178" t="str">
            <v>MRH EARLY CHILDHOOD CENTER</v>
          </cell>
          <cell r="B1178" t="str">
            <v>096107</v>
          </cell>
          <cell r="C1178" t="str">
            <v>MAPLEWOOD-RICHMOND HEIGHTS</v>
          </cell>
          <cell r="D1178">
            <v>344</v>
          </cell>
          <cell r="E1178">
            <v>337.5</v>
          </cell>
          <cell r="F1178">
            <v>0.23100000000000001</v>
          </cell>
          <cell r="G1178">
            <v>0.68299999999999994</v>
          </cell>
          <cell r="H1178">
            <v>0.11599999999999999</v>
          </cell>
          <cell r="I1178">
            <v>5.7999999999999996E-2</v>
          </cell>
          <cell r="J1178" t="str">
            <v>*</v>
          </cell>
          <cell r="K1178">
            <v>0.125</v>
          </cell>
          <cell r="L1178" t="str">
            <v>*</v>
          </cell>
          <cell r="M1178">
            <v>1.7399999999999999E-2</v>
          </cell>
          <cell r="N1178">
            <v>0.11630000000000001</v>
          </cell>
          <cell r="O1178" t="str">
            <v>St. Louis</v>
          </cell>
          <cell r="P1178" t="str">
            <v>suburban</v>
          </cell>
          <cell r="Q1178" t="str">
            <v>St. Louis</v>
          </cell>
          <cell r="R1178">
            <v>2920010</v>
          </cell>
        </row>
        <row r="1179">
          <cell r="A1179" t="str">
            <v>MARCELINE HIGH</v>
          </cell>
          <cell r="B1179" t="str">
            <v>058109</v>
          </cell>
          <cell r="C1179" t="str">
            <v>MARCELINE R-V</v>
          </cell>
          <cell r="D1179">
            <v>216</v>
          </cell>
          <cell r="E1179">
            <v>210.63</v>
          </cell>
          <cell r="F1179">
            <v>0.217</v>
          </cell>
          <cell r="G1179">
            <v>0.91700000000000004</v>
          </cell>
          <cell r="H1179" t="str">
            <v>*</v>
          </cell>
          <cell r="I1179">
            <v>4.5999999999999999E-2</v>
          </cell>
          <cell r="J1179" t="str">
            <v>*</v>
          </cell>
          <cell r="K1179" t="str">
            <v>*</v>
          </cell>
          <cell r="L1179" t="str">
            <v>*</v>
          </cell>
          <cell r="M1179" t="str">
            <v>*</v>
          </cell>
          <cell r="N1179">
            <v>9.2600000000000002E-2</v>
          </cell>
          <cell r="O1179" t="str">
            <v>Linn</v>
          </cell>
          <cell r="P1179" t="str">
            <v>rural</v>
          </cell>
          <cell r="Q1179" t="str">
            <v>Northeast</v>
          </cell>
          <cell r="R1179">
            <v>2920050</v>
          </cell>
        </row>
        <row r="1180">
          <cell r="A1180" t="str">
            <v>MARCELINE MIDDLE</v>
          </cell>
          <cell r="B1180" t="str">
            <v>058109</v>
          </cell>
          <cell r="C1180" t="str">
            <v>MARCELINE R-V</v>
          </cell>
          <cell r="D1180">
            <v>129</v>
          </cell>
          <cell r="E1180">
            <v>127.03</v>
          </cell>
          <cell r="F1180">
            <v>0.252</v>
          </cell>
          <cell r="G1180">
            <v>0.95299999999999996</v>
          </cell>
          <cell r="H1180" t="str">
            <v>*</v>
          </cell>
          <cell r="I1180" t="str">
            <v>*</v>
          </cell>
          <cell r="J1180" t="str">
            <v>*</v>
          </cell>
          <cell r="K1180" t="str">
            <v>*</v>
          </cell>
          <cell r="L1180" t="str">
            <v>*</v>
          </cell>
          <cell r="M1180" t="str">
            <v>*</v>
          </cell>
          <cell r="N1180">
            <v>0.1628</v>
          </cell>
          <cell r="O1180" t="str">
            <v>Linn</v>
          </cell>
          <cell r="P1180" t="str">
            <v>rural</v>
          </cell>
          <cell r="Q1180" t="str">
            <v>Northeast</v>
          </cell>
          <cell r="R1180">
            <v>2920050</v>
          </cell>
        </row>
        <row r="1181">
          <cell r="A1181" t="str">
            <v>WALT DISNEY ELEM.</v>
          </cell>
          <cell r="B1181" t="str">
            <v>058109</v>
          </cell>
          <cell r="C1181" t="str">
            <v>MARCELINE R-V</v>
          </cell>
          <cell r="D1181">
            <v>275</v>
          </cell>
          <cell r="E1181">
            <v>269.3</v>
          </cell>
          <cell r="F1181">
            <v>0.39</v>
          </cell>
          <cell r="G1181">
            <v>0.93799999999999994</v>
          </cell>
          <cell r="H1181" t="str">
            <v>*</v>
          </cell>
          <cell r="I1181">
            <v>4.4000000000000004E-2</v>
          </cell>
          <cell r="J1181" t="str">
            <v>*</v>
          </cell>
          <cell r="K1181" t="str">
            <v>*</v>
          </cell>
          <cell r="L1181" t="str">
            <v>*</v>
          </cell>
          <cell r="M1181" t="str">
            <v>*</v>
          </cell>
          <cell r="N1181">
            <v>0.15640000000000001</v>
          </cell>
          <cell r="O1181" t="str">
            <v>Linn</v>
          </cell>
          <cell r="P1181" t="str">
            <v>rural</v>
          </cell>
          <cell r="Q1181" t="str">
            <v>Northeast</v>
          </cell>
          <cell r="R1181">
            <v>2920050</v>
          </cell>
        </row>
        <row r="1182">
          <cell r="A1182" t="str">
            <v>VIENNA HIGH</v>
          </cell>
          <cell r="B1182" t="str">
            <v>063066</v>
          </cell>
          <cell r="C1182" t="str">
            <v>MARIES CO. R-I</v>
          </cell>
          <cell r="D1182">
            <v>158</v>
          </cell>
          <cell r="E1182">
            <v>163</v>
          </cell>
          <cell r="F1182">
            <v>0.23899999999999999</v>
          </cell>
          <cell r="G1182">
            <v>0.96799999999999997</v>
          </cell>
          <cell r="H1182" t="str">
            <v>*</v>
          </cell>
          <cell r="I1182" t="str">
            <v>*</v>
          </cell>
          <cell r="J1182" t="str">
            <v>*</v>
          </cell>
          <cell r="K1182" t="str">
            <v>*</v>
          </cell>
          <cell r="L1182" t="str">
            <v>*</v>
          </cell>
          <cell r="M1182" t="str">
            <v>*</v>
          </cell>
          <cell r="N1182">
            <v>4.4299999999999999E-2</v>
          </cell>
          <cell r="O1182" t="str">
            <v>Maries</v>
          </cell>
          <cell r="P1182" t="str">
            <v>rural</v>
          </cell>
          <cell r="Q1182" t="str">
            <v>Ozarks</v>
          </cell>
          <cell r="R1182">
            <v>2930870</v>
          </cell>
        </row>
        <row r="1183">
          <cell r="A1183" t="str">
            <v>VIENNA MIDDLE</v>
          </cell>
          <cell r="B1183" t="str">
            <v>063066</v>
          </cell>
          <cell r="C1183" t="str">
            <v>MARIES CO. R-I</v>
          </cell>
          <cell r="D1183">
            <v>95</v>
          </cell>
          <cell r="E1183">
            <v>97</v>
          </cell>
          <cell r="F1183">
            <v>0.27800000000000002</v>
          </cell>
          <cell r="G1183">
            <v>0.93700000000000006</v>
          </cell>
          <cell r="H1183" t="str">
            <v>*</v>
          </cell>
          <cell r="I1183" t="str">
            <v>*</v>
          </cell>
          <cell r="J1183" t="str">
            <v>*</v>
          </cell>
          <cell r="K1183" t="str">
            <v>*</v>
          </cell>
          <cell r="L1183" t="str">
            <v>*</v>
          </cell>
          <cell r="M1183" t="str">
            <v>*</v>
          </cell>
          <cell r="N1183">
            <v>6.3200000000000006E-2</v>
          </cell>
          <cell r="O1183" t="str">
            <v>Maries</v>
          </cell>
          <cell r="P1183" t="str">
            <v>rural</v>
          </cell>
          <cell r="Q1183" t="str">
            <v>Ozarks</v>
          </cell>
          <cell r="R1183">
            <v>2930870</v>
          </cell>
        </row>
        <row r="1184">
          <cell r="A1184" t="str">
            <v>VIENNA ELEM.</v>
          </cell>
          <cell r="B1184" t="str">
            <v>063066</v>
          </cell>
          <cell r="C1184" t="str">
            <v>MARIES CO. R-I</v>
          </cell>
          <cell r="D1184">
            <v>201</v>
          </cell>
          <cell r="E1184">
            <v>196.06</v>
          </cell>
          <cell r="F1184">
            <v>0.27500000000000002</v>
          </cell>
          <cell r="G1184">
            <v>0.98</v>
          </cell>
          <cell r="H1184" t="str">
            <v>*</v>
          </cell>
          <cell r="I1184" t="str">
            <v>*</v>
          </cell>
          <cell r="J1184" t="str">
            <v>*</v>
          </cell>
          <cell r="K1184" t="str">
            <v>*</v>
          </cell>
          <cell r="L1184" t="str">
            <v>*</v>
          </cell>
          <cell r="M1184" t="str">
            <v>*</v>
          </cell>
          <cell r="N1184">
            <v>0.10949999999999999</v>
          </cell>
          <cell r="O1184" t="str">
            <v>Maries</v>
          </cell>
          <cell r="P1184" t="str">
            <v>rural</v>
          </cell>
          <cell r="Q1184" t="str">
            <v>Ozarks</v>
          </cell>
          <cell r="R1184">
            <v>2930870</v>
          </cell>
        </row>
        <row r="1185">
          <cell r="A1185" t="str">
            <v>BELLE HIGH</v>
          </cell>
          <cell r="B1185" t="str">
            <v>063067</v>
          </cell>
          <cell r="C1185" t="str">
            <v>MARIES CO. R-II</v>
          </cell>
          <cell r="D1185">
            <v>245</v>
          </cell>
          <cell r="E1185">
            <v>238.54</v>
          </cell>
          <cell r="F1185">
            <v>1</v>
          </cell>
          <cell r="G1185">
            <v>0.98</v>
          </cell>
          <cell r="H1185" t="str">
            <v>*</v>
          </cell>
          <cell r="I1185" t="str">
            <v>*</v>
          </cell>
          <cell r="J1185" t="str">
            <v>*</v>
          </cell>
          <cell r="K1185" t="str">
            <v>*</v>
          </cell>
          <cell r="L1185" t="str">
            <v>*</v>
          </cell>
          <cell r="M1185" t="str">
            <v>*</v>
          </cell>
          <cell r="N1185">
            <v>0.1429</v>
          </cell>
          <cell r="O1185" t="str">
            <v>Maries</v>
          </cell>
          <cell r="P1185" t="str">
            <v>rural</v>
          </cell>
          <cell r="Q1185" t="str">
            <v>Ozarks</v>
          </cell>
          <cell r="R1185">
            <v>2900001</v>
          </cell>
        </row>
        <row r="1186">
          <cell r="A1186" t="str">
            <v>MARIES CO. MIDDLE</v>
          </cell>
          <cell r="B1186" t="str">
            <v>063067</v>
          </cell>
          <cell r="C1186" t="str">
            <v>MARIES CO. R-II</v>
          </cell>
          <cell r="D1186">
            <v>218</v>
          </cell>
          <cell r="E1186">
            <v>215</v>
          </cell>
          <cell r="F1186">
            <v>1</v>
          </cell>
          <cell r="G1186">
            <v>0.99099999999999999</v>
          </cell>
          <cell r="H1186" t="str">
            <v>*</v>
          </cell>
          <cell r="I1186" t="str">
            <v>*</v>
          </cell>
          <cell r="J1186" t="str">
            <v>*</v>
          </cell>
          <cell r="K1186" t="str">
            <v>*</v>
          </cell>
          <cell r="L1186" t="str">
            <v>*</v>
          </cell>
          <cell r="M1186" t="str">
            <v>*</v>
          </cell>
          <cell r="N1186">
            <v>0.17430000000000001</v>
          </cell>
          <cell r="O1186" t="str">
            <v>Maries</v>
          </cell>
          <cell r="P1186" t="str">
            <v>rural</v>
          </cell>
          <cell r="Q1186" t="str">
            <v>Ozarks</v>
          </cell>
          <cell r="R1186">
            <v>2900001</v>
          </cell>
        </row>
        <row r="1187">
          <cell r="A1187" t="str">
            <v>BELLE ELEM.</v>
          </cell>
          <cell r="B1187" t="str">
            <v>063067</v>
          </cell>
          <cell r="C1187" t="str">
            <v>MARIES CO. R-II</v>
          </cell>
          <cell r="D1187">
            <v>235</v>
          </cell>
          <cell r="E1187">
            <v>222.58</v>
          </cell>
          <cell r="F1187">
            <v>1</v>
          </cell>
          <cell r="G1187">
            <v>0.97900000000000009</v>
          </cell>
          <cell r="H1187" t="str">
            <v>*</v>
          </cell>
          <cell r="I1187" t="str">
            <v>*</v>
          </cell>
          <cell r="J1187" t="str">
            <v>*</v>
          </cell>
          <cell r="K1187" t="str">
            <v>*</v>
          </cell>
          <cell r="L1187" t="str">
            <v>*</v>
          </cell>
          <cell r="M1187" t="str">
            <v>*</v>
          </cell>
          <cell r="N1187">
            <v>0.1149</v>
          </cell>
          <cell r="O1187" t="str">
            <v>Maries</v>
          </cell>
          <cell r="P1187" t="str">
            <v>rural</v>
          </cell>
          <cell r="Q1187" t="str">
            <v>Ozarks</v>
          </cell>
          <cell r="R1187">
            <v>2900001</v>
          </cell>
        </row>
        <row r="1188">
          <cell r="A1188" t="str">
            <v>MARION C. EARLY HIGH</v>
          </cell>
          <cell r="B1188" t="str">
            <v>084005</v>
          </cell>
          <cell r="C1188" t="str">
            <v>MARION C. EARLY R-V</v>
          </cell>
          <cell r="D1188">
            <v>151</v>
          </cell>
          <cell r="E1188">
            <v>149</v>
          </cell>
          <cell r="F1188">
            <v>0.376</v>
          </cell>
          <cell r="G1188">
            <v>0.96</v>
          </cell>
          <cell r="H1188" t="str">
            <v>*</v>
          </cell>
          <cell r="I1188" t="str">
            <v>*</v>
          </cell>
          <cell r="J1188" t="str">
            <v>*</v>
          </cell>
          <cell r="K1188" t="str">
            <v>*</v>
          </cell>
          <cell r="L1188" t="str">
            <v>*</v>
          </cell>
          <cell r="M1188" t="str">
            <v>*</v>
          </cell>
          <cell r="N1188">
            <v>0.1391</v>
          </cell>
          <cell r="O1188" t="str">
            <v>Polk</v>
          </cell>
          <cell r="P1188" t="str">
            <v>rural</v>
          </cell>
          <cell r="Q1188" t="str">
            <v>Southwest</v>
          </cell>
          <cell r="R1188">
            <v>2920160</v>
          </cell>
        </row>
        <row r="1189">
          <cell r="A1189" t="str">
            <v>MARION C. EARLY JUNIOR HIGH</v>
          </cell>
          <cell r="B1189" t="str">
            <v>084005</v>
          </cell>
          <cell r="C1189" t="str">
            <v>MARION C. EARLY R-V</v>
          </cell>
          <cell r="D1189">
            <v>136</v>
          </cell>
          <cell r="E1189">
            <v>141</v>
          </cell>
          <cell r="F1189">
            <v>0.51800000000000002</v>
          </cell>
          <cell r="G1189">
            <v>0.93400000000000005</v>
          </cell>
          <cell r="H1189" t="str">
            <v>*</v>
          </cell>
          <cell r="I1189" t="str">
            <v>*</v>
          </cell>
          <cell r="J1189" t="str">
            <v>*</v>
          </cell>
          <cell r="K1189">
            <v>5.9000000000000004E-2</v>
          </cell>
          <cell r="L1189" t="str">
            <v>*</v>
          </cell>
          <cell r="M1189" t="str">
            <v>*</v>
          </cell>
          <cell r="N1189">
            <v>0.1103</v>
          </cell>
          <cell r="O1189" t="str">
            <v>Polk</v>
          </cell>
          <cell r="P1189" t="str">
            <v>rural</v>
          </cell>
          <cell r="Q1189" t="str">
            <v>Southwest</v>
          </cell>
          <cell r="R1189">
            <v>2920160</v>
          </cell>
        </row>
        <row r="1190">
          <cell r="A1190" t="str">
            <v>MARION C. EARLY ELEM.</v>
          </cell>
          <cell r="B1190" t="str">
            <v>084005</v>
          </cell>
          <cell r="C1190" t="str">
            <v>MARION C. EARLY R-V</v>
          </cell>
          <cell r="D1190">
            <v>254</v>
          </cell>
          <cell r="E1190">
            <v>252</v>
          </cell>
          <cell r="F1190">
            <v>0.42499999999999999</v>
          </cell>
          <cell r="G1190">
            <v>0.95700000000000007</v>
          </cell>
          <cell r="H1190" t="str">
            <v>*</v>
          </cell>
          <cell r="I1190" t="str">
            <v>*</v>
          </cell>
          <cell r="J1190" t="str">
            <v>*</v>
          </cell>
          <cell r="K1190">
            <v>3.1E-2</v>
          </cell>
          <cell r="L1190" t="str">
            <v>*</v>
          </cell>
          <cell r="M1190">
            <v>3.5400000000000001E-2</v>
          </cell>
          <cell r="N1190">
            <v>0.13390000000000002</v>
          </cell>
          <cell r="O1190" t="str">
            <v>Polk</v>
          </cell>
          <cell r="P1190" t="str">
            <v>rural</v>
          </cell>
          <cell r="Q1190" t="str">
            <v>Southwest</v>
          </cell>
          <cell r="R1190">
            <v>2920160</v>
          </cell>
        </row>
        <row r="1191">
          <cell r="A1191" t="str">
            <v>MARION CO. HIGH</v>
          </cell>
          <cell r="B1191" t="str">
            <v>064072</v>
          </cell>
          <cell r="C1191" t="str">
            <v>MARION CO. R-II</v>
          </cell>
          <cell r="D1191">
            <v>102</v>
          </cell>
          <cell r="E1191">
            <v>102</v>
          </cell>
          <cell r="F1191">
            <v>0.30399999999999999</v>
          </cell>
          <cell r="G1191">
            <v>0.97099999999999997</v>
          </cell>
          <cell r="H1191" t="str">
            <v>*</v>
          </cell>
          <cell r="I1191" t="str">
            <v>*</v>
          </cell>
          <cell r="J1191" t="str">
            <v>*</v>
          </cell>
          <cell r="K1191" t="str">
            <v>*</v>
          </cell>
          <cell r="L1191" t="str">
            <v>*</v>
          </cell>
          <cell r="M1191" t="str">
            <v>*</v>
          </cell>
          <cell r="N1191">
            <v>0.1275</v>
          </cell>
          <cell r="O1191" t="str">
            <v>Marion</v>
          </cell>
          <cell r="P1191" t="str">
            <v>town</v>
          </cell>
          <cell r="Q1191" t="str">
            <v>Northeast</v>
          </cell>
          <cell r="R1191">
            <v>2920280</v>
          </cell>
        </row>
        <row r="1192">
          <cell r="A1192" t="str">
            <v>MARION CO. ELEM.</v>
          </cell>
          <cell r="B1192" t="str">
            <v>064072</v>
          </cell>
          <cell r="C1192" t="str">
            <v>MARION CO. R-II</v>
          </cell>
          <cell r="D1192">
            <v>95</v>
          </cell>
          <cell r="E1192">
            <v>96</v>
          </cell>
          <cell r="F1192">
            <v>0.313</v>
          </cell>
          <cell r="G1192">
            <v>0.93700000000000006</v>
          </cell>
          <cell r="H1192" t="str">
            <v>*</v>
          </cell>
          <cell r="I1192" t="str">
            <v>*</v>
          </cell>
          <cell r="J1192" t="str">
            <v>*</v>
          </cell>
          <cell r="K1192">
            <v>5.2999999999999999E-2</v>
          </cell>
          <cell r="L1192" t="str">
            <v>*</v>
          </cell>
          <cell r="M1192" t="str">
            <v>*</v>
          </cell>
          <cell r="N1192">
            <v>8.4199999999999997E-2</v>
          </cell>
          <cell r="O1192" t="str">
            <v>Marion</v>
          </cell>
          <cell r="P1192" t="str">
            <v>town</v>
          </cell>
          <cell r="Q1192" t="str">
            <v>Northeast</v>
          </cell>
          <cell r="R1192">
            <v>2920280</v>
          </cell>
        </row>
        <row r="1193">
          <cell r="A1193" t="str">
            <v>MARIONVILLE HIGH</v>
          </cell>
          <cell r="B1193" t="str">
            <v>055106</v>
          </cell>
          <cell r="C1193" t="str">
            <v>MARIONVILLE R-IX</v>
          </cell>
          <cell r="D1193">
            <v>199</v>
          </cell>
          <cell r="E1193">
            <v>189.44</v>
          </cell>
          <cell r="F1193">
            <v>0.39100000000000001</v>
          </cell>
          <cell r="G1193">
            <v>0.96</v>
          </cell>
          <cell r="H1193" t="str">
            <v>*</v>
          </cell>
          <cell r="I1193">
            <v>3.5000000000000003E-2</v>
          </cell>
          <cell r="J1193" t="str">
            <v>*</v>
          </cell>
          <cell r="K1193" t="str">
            <v>*</v>
          </cell>
          <cell r="L1193" t="str">
            <v>*</v>
          </cell>
          <cell r="M1193" t="str">
            <v>*</v>
          </cell>
          <cell r="N1193">
            <v>0.11560000000000001</v>
          </cell>
          <cell r="O1193" t="str">
            <v>Lawrence</v>
          </cell>
          <cell r="P1193" t="str">
            <v>rural</v>
          </cell>
          <cell r="Q1193" t="str">
            <v>Southwest</v>
          </cell>
          <cell r="R1193">
            <v>2920310</v>
          </cell>
        </row>
        <row r="1194">
          <cell r="A1194" t="str">
            <v>MARIONVILLE MIDDLE</v>
          </cell>
          <cell r="B1194" t="str">
            <v>055106</v>
          </cell>
          <cell r="C1194" t="str">
            <v>MARIONVILLE R-IX</v>
          </cell>
          <cell r="D1194">
            <v>161</v>
          </cell>
          <cell r="E1194">
            <v>160.91</v>
          </cell>
          <cell r="F1194">
            <v>0.434</v>
          </cell>
          <cell r="G1194">
            <v>0.93200000000000005</v>
          </cell>
          <cell r="H1194" t="str">
            <v>*</v>
          </cell>
          <cell r="I1194">
            <v>4.2999999999999997E-2</v>
          </cell>
          <cell r="J1194" t="str">
            <v>*</v>
          </cell>
          <cell r="K1194" t="str">
            <v>*</v>
          </cell>
          <cell r="L1194" t="str">
            <v>*</v>
          </cell>
          <cell r="M1194" t="str">
            <v>*</v>
          </cell>
          <cell r="N1194">
            <v>0.16769999999999999</v>
          </cell>
          <cell r="O1194" t="str">
            <v>Lawrence</v>
          </cell>
          <cell r="P1194" t="str">
            <v>rural</v>
          </cell>
          <cell r="Q1194" t="str">
            <v>Southwest</v>
          </cell>
          <cell r="R1194">
            <v>2920310</v>
          </cell>
        </row>
        <row r="1195">
          <cell r="A1195" t="str">
            <v>MARIONVILLE ELEM</v>
          </cell>
          <cell r="B1195" t="str">
            <v>055106</v>
          </cell>
          <cell r="C1195" t="str">
            <v>MARIONVILLE R-IX</v>
          </cell>
          <cell r="D1195">
            <v>337</v>
          </cell>
          <cell r="E1195">
            <v>328</v>
          </cell>
          <cell r="F1195">
            <v>0.53200000000000003</v>
          </cell>
          <cell r="G1195">
            <v>0.96700000000000008</v>
          </cell>
          <cell r="H1195" t="str">
            <v>*</v>
          </cell>
          <cell r="I1195">
            <v>2.4E-2</v>
          </cell>
          <cell r="J1195" t="str">
            <v>*</v>
          </cell>
          <cell r="K1195" t="str">
            <v>*</v>
          </cell>
          <cell r="L1195" t="str">
            <v>*</v>
          </cell>
          <cell r="M1195" t="str">
            <v>*</v>
          </cell>
          <cell r="N1195">
            <v>0.22260000000000002</v>
          </cell>
          <cell r="O1195" t="str">
            <v>Lawrence</v>
          </cell>
          <cell r="P1195" t="str">
            <v>rural</v>
          </cell>
          <cell r="Q1195" t="str">
            <v>Southwest</v>
          </cell>
          <cell r="R1195">
            <v>2920310</v>
          </cell>
        </row>
        <row r="1196">
          <cell r="A1196" t="str">
            <v>MARK TWAIN ELEM.</v>
          </cell>
          <cell r="B1196" t="str">
            <v>106008</v>
          </cell>
          <cell r="C1196" t="str">
            <v>MARK TWAIN R-VIII</v>
          </cell>
          <cell r="D1196">
            <v>44</v>
          </cell>
          <cell r="E1196">
            <v>40</v>
          </cell>
          <cell r="F1196">
            <v>0.5</v>
          </cell>
          <cell r="G1196">
            <v>0.93200000000000005</v>
          </cell>
          <cell r="H1196" t="str">
            <v>*</v>
          </cell>
          <cell r="I1196" t="str">
            <v>*</v>
          </cell>
          <cell r="J1196">
            <v>0.15</v>
          </cell>
          <cell r="K1196" t="str">
            <v>*</v>
          </cell>
          <cell r="L1196" t="str">
            <v>*</v>
          </cell>
          <cell r="M1196" t="str">
            <v>*</v>
          </cell>
          <cell r="N1196">
            <v>0.13639999999999999</v>
          </cell>
          <cell r="O1196" t="str">
            <v>Taney</v>
          </cell>
          <cell r="P1196" t="str">
            <v>rural</v>
          </cell>
          <cell r="Q1196" t="str">
            <v>Southwest</v>
          </cell>
          <cell r="R1196">
            <v>2920340</v>
          </cell>
        </row>
        <row r="1197">
          <cell r="A1197" t="str">
            <v>MARQUAND-ZION HIGH</v>
          </cell>
          <cell r="B1197" t="str">
            <v>062070</v>
          </cell>
          <cell r="C1197" t="str">
            <v>MARQUAND-ZION R-VI</v>
          </cell>
          <cell r="D1197">
            <v>68</v>
          </cell>
          <cell r="E1197">
            <v>68</v>
          </cell>
          <cell r="F1197">
            <v>0.98499999999999999</v>
          </cell>
          <cell r="G1197">
            <v>0.98499999999999999</v>
          </cell>
          <cell r="H1197" t="str">
            <v>*</v>
          </cell>
          <cell r="I1197" t="str">
            <v>*</v>
          </cell>
          <cell r="J1197" t="str">
            <v>*</v>
          </cell>
          <cell r="K1197" t="str">
            <v>*</v>
          </cell>
          <cell r="L1197" t="str">
            <v>*</v>
          </cell>
          <cell r="M1197" t="str">
            <v>*</v>
          </cell>
          <cell r="N1197">
            <v>0.10289999999999999</v>
          </cell>
          <cell r="O1197" t="str">
            <v>Madison</v>
          </cell>
          <cell r="P1197" t="str">
            <v>rural</v>
          </cell>
          <cell r="Q1197" t="str">
            <v>Bootheel</v>
          </cell>
          <cell r="R1197">
            <v>2920370</v>
          </cell>
        </row>
        <row r="1198">
          <cell r="A1198" t="str">
            <v>MARQUAND ELEM.</v>
          </cell>
          <cell r="B1198" t="str">
            <v>062070</v>
          </cell>
          <cell r="C1198" t="str">
            <v>MARQUAND-ZION R-VI</v>
          </cell>
          <cell r="D1198">
            <v>40</v>
          </cell>
          <cell r="E1198">
            <v>39</v>
          </cell>
          <cell r="F1198">
            <v>1</v>
          </cell>
          <cell r="G1198">
            <v>0.97499999999999998</v>
          </cell>
          <cell r="H1198" t="str">
            <v>*</v>
          </cell>
          <cell r="I1198" t="str">
            <v>*</v>
          </cell>
          <cell r="J1198" t="str">
            <v>*</v>
          </cell>
          <cell r="K1198" t="str">
            <v>*</v>
          </cell>
          <cell r="L1198" t="str">
            <v>*</v>
          </cell>
          <cell r="M1198" t="str">
            <v>*</v>
          </cell>
          <cell r="N1198">
            <v>0.15</v>
          </cell>
          <cell r="O1198" t="str">
            <v>Madison</v>
          </cell>
          <cell r="P1198" t="str">
            <v>rural</v>
          </cell>
          <cell r="Q1198" t="str">
            <v>Bootheel</v>
          </cell>
          <cell r="R1198">
            <v>2920370</v>
          </cell>
        </row>
        <row r="1199">
          <cell r="A1199" t="str">
            <v>MARSHALL SR. HIGH</v>
          </cell>
          <cell r="B1199" t="str">
            <v>097129</v>
          </cell>
          <cell r="C1199" t="str">
            <v>MARSHALL</v>
          </cell>
          <cell r="D1199">
            <v>783</v>
          </cell>
          <cell r="E1199">
            <v>715.37</v>
          </cell>
          <cell r="F1199">
            <v>0.26500000000000001</v>
          </cell>
          <cell r="G1199">
            <v>0.58599999999999997</v>
          </cell>
          <cell r="H1199">
            <v>5.4000000000000006E-2</v>
          </cell>
          <cell r="I1199">
            <v>0.25900000000000001</v>
          </cell>
          <cell r="J1199" t="str">
            <v>*</v>
          </cell>
          <cell r="K1199">
            <v>3.4000000000000002E-2</v>
          </cell>
          <cell r="L1199" t="str">
            <v>*</v>
          </cell>
          <cell r="M1199">
            <v>3.8300000000000001E-2</v>
          </cell>
          <cell r="N1199">
            <v>0.1047</v>
          </cell>
          <cell r="O1199" t="str">
            <v>Saline</v>
          </cell>
          <cell r="P1199" t="str">
            <v>rural</v>
          </cell>
          <cell r="Q1199" t="str">
            <v>Western Plains</v>
          </cell>
          <cell r="R1199">
            <v>2920410</v>
          </cell>
        </row>
        <row r="1200">
          <cell r="A1200" t="str">
            <v>SALINE CO. CAREER CTR.</v>
          </cell>
          <cell r="B1200" t="str">
            <v>097129</v>
          </cell>
          <cell r="C1200" t="str">
            <v>MARSHALL</v>
          </cell>
          <cell r="D1200" t="str">
            <v>*</v>
          </cell>
          <cell r="E1200" t="str">
            <v>*</v>
          </cell>
          <cell r="F1200" t="str">
            <v>*</v>
          </cell>
          <cell r="G1200" t="str">
            <v>*</v>
          </cell>
          <cell r="H1200" t="str">
            <v>*</v>
          </cell>
          <cell r="I1200" t="str">
            <v>*</v>
          </cell>
          <cell r="J1200" t="str">
            <v>*</v>
          </cell>
          <cell r="K1200" t="str">
            <v>*</v>
          </cell>
          <cell r="L1200" t="str">
            <v>*</v>
          </cell>
          <cell r="M1200" t="str">
            <v>*</v>
          </cell>
          <cell r="N1200" t="str">
            <v>*</v>
          </cell>
          <cell r="O1200" t="str">
            <v>Saline</v>
          </cell>
          <cell r="P1200" t="str">
            <v>rural</v>
          </cell>
          <cell r="Q1200" t="str">
            <v>Western Plains</v>
          </cell>
          <cell r="R1200">
            <v>2920410</v>
          </cell>
        </row>
        <row r="1201">
          <cell r="A1201" t="str">
            <v>BUEKER MIDDLE</v>
          </cell>
          <cell r="B1201" t="str">
            <v>097129</v>
          </cell>
          <cell r="C1201" t="str">
            <v>MARSHALL</v>
          </cell>
          <cell r="D1201">
            <v>766</v>
          </cell>
          <cell r="E1201">
            <v>766.68</v>
          </cell>
          <cell r="F1201">
            <v>0.37</v>
          </cell>
          <cell r="G1201">
            <v>0.55399999999999994</v>
          </cell>
          <cell r="H1201">
            <v>4.2999999999999997E-2</v>
          </cell>
          <cell r="I1201">
            <v>0.27</v>
          </cell>
          <cell r="J1201" t="str">
            <v>*</v>
          </cell>
          <cell r="K1201">
            <v>6.0999999999999999E-2</v>
          </cell>
          <cell r="L1201" t="str">
            <v>*</v>
          </cell>
          <cell r="M1201">
            <v>9.2699999999999991E-2</v>
          </cell>
          <cell r="N1201">
            <v>0.1305</v>
          </cell>
          <cell r="O1201" t="str">
            <v>Saline</v>
          </cell>
          <cell r="P1201" t="str">
            <v>rural</v>
          </cell>
          <cell r="Q1201" t="str">
            <v>Western Plains</v>
          </cell>
          <cell r="R1201">
            <v>2920410</v>
          </cell>
        </row>
        <row r="1202">
          <cell r="A1202" t="str">
            <v>BENTON ELEM.</v>
          </cell>
          <cell r="B1202" t="str">
            <v>097129</v>
          </cell>
          <cell r="C1202" t="str">
            <v>MARSHALL</v>
          </cell>
          <cell r="D1202">
            <v>217</v>
          </cell>
          <cell r="E1202">
            <v>213.12</v>
          </cell>
          <cell r="F1202">
            <v>0.38900000000000001</v>
          </cell>
          <cell r="G1202">
            <v>0.52100000000000002</v>
          </cell>
          <cell r="H1202">
            <v>2.7999999999999997E-2</v>
          </cell>
          <cell r="I1202">
            <v>0.26700000000000002</v>
          </cell>
          <cell r="J1202" t="str">
            <v>*</v>
          </cell>
          <cell r="K1202">
            <v>0.10099999999999999</v>
          </cell>
          <cell r="L1202" t="str">
            <v>*</v>
          </cell>
          <cell r="M1202">
            <v>0.21199999999999999</v>
          </cell>
          <cell r="N1202">
            <v>0.13819999999999999</v>
          </cell>
          <cell r="O1202" t="str">
            <v>Saline</v>
          </cell>
          <cell r="P1202" t="str">
            <v>rural</v>
          </cell>
          <cell r="Q1202" t="str">
            <v>Western Plains</v>
          </cell>
          <cell r="R1202">
            <v>2920410</v>
          </cell>
        </row>
        <row r="1203">
          <cell r="A1203" t="str">
            <v>SPAINHOWER PRIMARY SCHOOL</v>
          </cell>
          <cell r="B1203" t="str">
            <v>097129</v>
          </cell>
          <cell r="C1203" t="str">
            <v>MARSHALL</v>
          </cell>
          <cell r="D1203">
            <v>333</v>
          </cell>
          <cell r="E1203">
            <v>334.25</v>
          </cell>
          <cell r="F1203">
            <v>0.40100000000000002</v>
          </cell>
          <cell r="G1203">
            <v>0.57700000000000007</v>
          </cell>
          <cell r="H1203">
            <v>5.0999999999999997E-2</v>
          </cell>
          <cell r="I1203">
            <v>0.23399999999999999</v>
          </cell>
          <cell r="J1203" t="str">
            <v>*</v>
          </cell>
          <cell r="K1203">
            <v>6.6000000000000003E-2</v>
          </cell>
          <cell r="L1203" t="str">
            <v>*</v>
          </cell>
          <cell r="M1203">
            <v>0.14710000000000001</v>
          </cell>
          <cell r="N1203">
            <v>8.1099999999999992E-2</v>
          </cell>
          <cell r="O1203" t="str">
            <v>Saline</v>
          </cell>
          <cell r="P1203" t="str">
            <v>rural</v>
          </cell>
          <cell r="Q1203" t="str">
            <v>Western Plains</v>
          </cell>
          <cell r="R1203">
            <v>2920410</v>
          </cell>
        </row>
        <row r="1204">
          <cell r="A1204" t="str">
            <v>EASTWOOD ELEM.</v>
          </cell>
          <cell r="B1204" t="str">
            <v>097129</v>
          </cell>
          <cell r="C1204" t="str">
            <v>MARSHALL</v>
          </cell>
          <cell r="D1204">
            <v>192</v>
          </cell>
          <cell r="E1204">
            <v>191.4</v>
          </cell>
          <cell r="F1204">
            <v>0.41299999999999998</v>
          </cell>
          <cell r="G1204">
            <v>0.54200000000000004</v>
          </cell>
          <cell r="H1204">
            <v>2.6000000000000002E-2</v>
          </cell>
          <cell r="I1204">
            <v>0.26</v>
          </cell>
          <cell r="J1204" t="str">
            <v>*</v>
          </cell>
          <cell r="K1204">
            <v>6.3E-2</v>
          </cell>
          <cell r="L1204" t="str">
            <v>*</v>
          </cell>
          <cell r="M1204">
            <v>0.16149999999999998</v>
          </cell>
          <cell r="N1204">
            <v>0.11460000000000001</v>
          </cell>
          <cell r="O1204" t="str">
            <v>Saline</v>
          </cell>
          <cell r="P1204" t="str">
            <v>rural</v>
          </cell>
          <cell r="Q1204" t="str">
            <v>Western Plains</v>
          </cell>
          <cell r="R1204">
            <v>2920410</v>
          </cell>
        </row>
        <row r="1205">
          <cell r="A1205" t="str">
            <v>SOUTHEAST ELEM.</v>
          </cell>
          <cell r="B1205" t="str">
            <v>097129</v>
          </cell>
          <cell r="C1205" t="str">
            <v>MARSHALL</v>
          </cell>
          <cell r="D1205">
            <v>135</v>
          </cell>
          <cell r="E1205">
            <v>139</v>
          </cell>
          <cell r="F1205">
            <v>0.43200000000000005</v>
          </cell>
          <cell r="G1205">
            <v>0.52600000000000002</v>
          </cell>
          <cell r="H1205">
            <v>6.7000000000000004E-2</v>
          </cell>
          <cell r="I1205">
            <v>0.20699999999999999</v>
          </cell>
          <cell r="J1205" t="str">
            <v>*</v>
          </cell>
          <cell r="K1205">
            <v>5.9000000000000004E-2</v>
          </cell>
          <cell r="L1205" t="str">
            <v>*</v>
          </cell>
          <cell r="M1205">
            <v>0.10369999999999999</v>
          </cell>
          <cell r="N1205">
            <v>0.1852</v>
          </cell>
          <cell r="O1205" t="str">
            <v>Saline</v>
          </cell>
          <cell r="P1205" t="str">
            <v>rural</v>
          </cell>
          <cell r="Q1205" t="str">
            <v>Western Plains</v>
          </cell>
          <cell r="R1205">
            <v>2920410</v>
          </cell>
        </row>
        <row r="1206">
          <cell r="A1206" t="str">
            <v>MARSHFIELD HIGH</v>
          </cell>
          <cell r="B1206" t="str">
            <v>112102</v>
          </cell>
          <cell r="C1206" t="str">
            <v>MARSHFIELD R-I</v>
          </cell>
          <cell r="D1206">
            <v>901</v>
          </cell>
          <cell r="E1206">
            <v>862.79</v>
          </cell>
          <cell r="F1206">
            <v>0.33299999999999996</v>
          </cell>
          <cell r="G1206">
            <v>0.91200000000000003</v>
          </cell>
          <cell r="H1206" t="str">
            <v>*</v>
          </cell>
          <cell r="I1206">
            <v>3.4000000000000002E-2</v>
          </cell>
          <cell r="J1206" t="str">
            <v>*</v>
          </cell>
          <cell r="K1206">
            <v>4.4000000000000004E-2</v>
          </cell>
          <cell r="L1206" t="str">
            <v>*</v>
          </cell>
          <cell r="M1206" t="str">
            <v>*</v>
          </cell>
          <cell r="N1206">
            <v>0.111</v>
          </cell>
          <cell r="O1206" t="str">
            <v>Webster</v>
          </cell>
          <cell r="P1206" t="str">
            <v>rural</v>
          </cell>
          <cell r="Q1206" t="str">
            <v>Southwest</v>
          </cell>
          <cell r="R1206">
            <v>2920430</v>
          </cell>
        </row>
        <row r="1207">
          <cell r="A1207" t="str">
            <v>MARSHFIELD JR. HIGH</v>
          </cell>
          <cell r="B1207" t="str">
            <v>112102</v>
          </cell>
          <cell r="C1207" t="str">
            <v>MARSHFIELD R-I</v>
          </cell>
          <cell r="D1207">
            <v>688</v>
          </cell>
          <cell r="E1207">
            <v>686.96</v>
          </cell>
          <cell r="F1207">
            <v>0.40600000000000003</v>
          </cell>
          <cell r="G1207">
            <v>0.90099999999999991</v>
          </cell>
          <cell r="H1207" t="str">
            <v>*</v>
          </cell>
          <cell r="I1207">
            <v>5.5E-2</v>
          </cell>
          <cell r="J1207" t="str">
            <v>*</v>
          </cell>
          <cell r="K1207">
            <v>3.6000000000000004E-2</v>
          </cell>
          <cell r="L1207" t="str">
            <v>*</v>
          </cell>
          <cell r="M1207" t="str">
            <v>*</v>
          </cell>
          <cell r="N1207">
            <v>0.1381</v>
          </cell>
          <cell r="O1207" t="str">
            <v>Webster</v>
          </cell>
          <cell r="P1207" t="str">
            <v>rural</v>
          </cell>
          <cell r="Q1207" t="str">
            <v>Southwest</v>
          </cell>
          <cell r="R1207">
            <v>2920430</v>
          </cell>
        </row>
        <row r="1208">
          <cell r="A1208" t="str">
            <v>EDWIN P. HUBBLE ELEM.</v>
          </cell>
          <cell r="B1208" t="str">
            <v>112102</v>
          </cell>
          <cell r="C1208" t="str">
            <v>MARSHFIELD R-I</v>
          </cell>
          <cell r="D1208">
            <v>453</v>
          </cell>
          <cell r="E1208">
            <v>455.02</v>
          </cell>
          <cell r="F1208">
            <v>0.45700000000000002</v>
          </cell>
          <cell r="G1208">
            <v>0.91200000000000003</v>
          </cell>
          <cell r="H1208" t="str">
            <v>*</v>
          </cell>
          <cell r="I1208">
            <v>4.2000000000000003E-2</v>
          </cell>
          <cell r="J1208" t="str">
            <v>*</v>
          </cell>
          <cell r="K1208">
            <v>3.3000000000000002E-2</v>
          </cell>
          <cell r="L1208" t="str">
            <v>*</v>
          </cell>
          <cell r="M1208" t="str">
            <v>*</v>
          </cell>
          <cell r="N1208">
            <v>9.7100000000000006E-2</v>
          </cell>
          <cell r="O1208" t="str">
            <v>Webster</v>
          </cell>
          <cell r="P1208" t="str">
            <v>rural</v>
          </cell>
          <cell r="Q1208" t="str">
            <v>Southwest</v>
          </cell>
          <cell r="R1208">
            <v>2920430</v>
          </cell>
        </row>
        <row r="1209">
          <cell r="A1209" t="str">
            <v>DANIEL WEBSTER ELEM.</v>
          </cell>
          <cell r="B1209" t="str">
            <v>112102</v>
          </cell>
          <cell r="C1209" t="str">
            <v>MARSHFIELD R-I</v>
          </cell>
          <cell r="D1209">
            <v>433</v>
          </cell>
          <cell r="E1209">
            <v>446.5</v>
          </cell>
          <cell r="F1209">
            <v>0.44900000000000001</v>
          </cell>
          <cell r="G1209">
            <v>0.91500000000000004</v>
          </cell>
          <cell r="H1209" t="str">
            <v>*</v>
          </cell>
          <cell r="I1209">
            <v>4.8000000000000001E-2</v>
          </cell>
          <cell r="J1209" t="str">
            <v>*</v>
          </cell>
          <cell r="K1209">
            <v>0.03</v>
          </cell>
          <cell r="L1209" t="str">
            <v>*</v>
          </cell>
          <cell r="M1209" t="str">
            <v>*</v>
          </cell>
          <cell r="N1209">
            <v>0.1547</v>
          </cell>
          <cell r="O1209" t="str">
            <v>Webster</v>
          </cell>
          <cell r="P1209" t="str">
            <v>rural</v>
          </cell>
          <cell r="Q1209" t="str">
            <v>Southwest</v>
          </cell>
          <cell r="R1209">
            <v>2920430</v>
          </cell>
        </row>
        <row r="1210">
          <cell r="A1210" t="str">
            <v>SHOOK ELEM.</v>
          </cell>
          <cell r="B1210" t="str">
            <v>112102</v>
          </cell>
          <cell r="C1210" t="str">
            <v>MARSHFIELD R-I</v>
          </cell>
          <cell r="D1210">
            <v>460</v>
          </cell>
          <cell r="E1210">
            <v>461.58</v>
          </cell>
          <cell r="F1210">
            <v>0.39500000000000002</v>
          </cell>
          <cell r="G1210">
            <v>0.88</v>
          </cell>
          <cell r="H1210" t="str">
            <v>*</v>
          </cell>
          <cell r="I1210">
            <v>5.9000000000000004E-2</v>
          </cell>
          <cell r="J1210" t="str">
            <v>*</v>
          </cell>
          <cell r="K1210">
            <v>4.2999999999999997E-2</v>
          </cell>
          <cell r="L1210" t="str">
            <v>*</v>
          </cell>
          <cell r="M1210" t="str">
            <v>*</v>
          </cell>
          <cell r="N1210">
            <v>0.1913</v>
          </cell>
          <cell r="O1210" t="str">
            <v>Webster</v>
          </cell>
          <cell r="P1210" t="str">
            <v>rural</v>
          </cell>
          <cell r="Q1210" t="str">
            <v>Southwest</v>
          </cell>
          <cell r="R1210">
            <v>2920430</v>
          </cell>
        </row>
        <row r="1211">
          <cell r="A1211" t="str">
            <v>MARYVILLE HIGH</v>
          </cell>
          <cell r="B1211" t="str">
            <v>074201</v>
          </cell>
          <cell r="C1211" t="str">
            <v>MARYVILLE R-II</v>
          </cell>
          <cell r="D1211">
            <v>481</v>
          </cell>
          <cell r="E1211">
            <v>452.75</v>
          </cell>
          <cell r="F1211">
            <v>0.125</v>
          </cell>
          <cell r="G1211">
            <v>0.92099999999999993</v>
          </cell>
          <cell r="H1211">
            <v>1.7000000000000001E-2</v>
          </cell>
          <cell r="I1211">
            <v>2.7000000000000003E-2</v>
          </cell>
          <cell r="J1211">
            <v>1.0395010395010396E-2</v>
          </cell>
          <cell r="K1211">
            <v>2.3E-2</v>
          </cell>
          <cell r="M1211" t="str">
            <v>*</v>
          </cell>
          <cell r="N1211">
            <v>0.12269999999999999</v>
          </cell>
          <cell r="O1211" t="str">
            <v>Nodaway</v>
          </cell>
          <cell r="P1211" t="str">
            <v>rural</v>
          </cell>
          <cell r="Q1211" t="str">
            <v>Northwest</v>
          </cell>
          <cell r="R1211">
            <v>2920490</v>
          </cell>
        </row>
        <row r="1212">
          <cell r="A1212" t="str">
            <v>NORTHWEST TECHNICAL SCH.</v>
          </cell>
          <cell r="B1212" t="str">
            <v>074201</v>
          </cell>
          <cell r="C1212" t="str">
            <v>MARYVILLE R-II</v>
          </cell>
          <cell r="D1212" t="str">
            <v>*</v>
          </cell>
          <cell r="E1212" t="str">
            <v>*</v>
          </cell>
          <cell r="F1212" t="str">
            <v>*</v>
          </cell>
          <cell r="G1212" t="str">
            <v>*</v>
          </cell>
          <cell r="H1212" t="str">
            <v>*</v>
          </cell>
          <cell r="I1212" t="str">
            <v>*</v>
          </cell>
          <cell r="J1212" t="str">
            <v>*</v>
          </cell>
          <cell r="K1212" t="str">
            <v>*</v>
          </cell>
          <cell r="L1212" t="str">
            <v>*</v>
          </cell>
          <cell r="M1212" t="str">
            <v>*</v>
          </cell>
          <cell r="N1212" t="str">
            <v>*</v>
          </cell>
          <cell r="O1212" t="str">
            <v>Nodaway</v>
          </cell>
          <cell r="P1212" t="str">
            <v>rural</v>
          </cell>
          <cell r="Q1212" t="str">
            <v>Northwest</v>
          </cell>
          <cell r="R1212">
            <v>2920490</v>
          </cell>
        </row>
        <row r="1213">
          <cell r="A1213" t="str">
            <v>MARYVILLE MIDDLE</v>
          </cell>
          <cell r="B1213" t="str">
            <v>074201</v>
          </cell>
          <cell r="C1213" t="str">
            <v>MARYVILLE R-II</v>
          </cell>
          <cell r="D1213">
            <v>452</v>
          </cell>
          <cell r="E1213">
            <v>453.11</v>
          </cell>
          <cell r="F1213">
            <v>0.18100000000000002</v>
          </cell>
          <cell r="G1213">
            <v>0.89599999999999991</v>
          </cell>
          <cell r="H1213">
            <v>1.1000000000000001E-2</v>
          </cell>
          <cell r="I1213">
            <v>2.2000000000000002E-2</v>
          </cell>
          <cell r="J1213">
            <v>1.5486725663716814E-2</v>
          </cell>
          <cell r="K1213">
            <v>5.2999999999999999E-2</v>
          </cell>
          <cell r="M1213" t="str">
            <v>*</v>
          </cell>
          <cell r="N1213">
            <v>0.17920000000000003</v>
          </cell>
          <cell r="O1213" t="str">
            <v>Nodaway</v>
          </cell>
          <cell r="P1213" t="str">
            <v>rural</v>
          </cell>
          <cell r="Q1213" t="str">
            <v>Northwest</v>
          </cell>
          <cell r="R1213">
            <v>2920490</v>
          </cell>
        </row>
        <row r="1214">
          <cell r="A1214" t="str">
            <v>EUGENE FIELD ELEM.</v>
          </cell>
          <cell r="B1214" t="str">
            <v>074201</v>
          </cell>
          <cell r="C1214" t="str">
            <v>MARYVILLE R-II</v>
          </cell>
          <cell r="D1214">
            <v>311</v>
          </cell>
          <cell r="E1214">
            <v>310.51</v>
          </cell>
          <cell r="F1214">
            <v>0.27300000000000002</v>
          </cell>
          <cell r="G1214">
            <v>0.89700000000000002</v>
          </cell>
          <cell r="H1214" t="str">
            <v>*</v>
          </cell>
          <cell r="I1214">
            <v>2.8999999999999998E-2</v>
          </cell>
          <cell r="J1214" t="str">
            <v>*</v>
          </cell>
          <cell r="K1214">
            <v>5.0999999999999997E-2</v>
          </cell>
          <cell r="L1214" t="str">
            <v>*</v>
          </cell>
          <cell r="M1214" t="str">
            <v>*</v>
          </cell>
          <cell r="N1214">
            <v>0.15759999999999999</v>
          </cell>
          <cell r="O1214" t="str">
            <v>Nodaway</v>
          </cell>
          <cell r="P1214" t="str">
            <v>rural</v>
          </cell>
          <cell r="Q1214" t="str">
            <v>Northwest</v>
          </cell>
          <cell r="R1214">
            <v>2920490</v>
          </cell>
        </row>
        <row r="1215">
          <cell r="A1215" t="str">
            <v>EARLY CHILDHOOD CENTER</v>
          </cell>
          <cell r="B1215" t="str">
            <v>074201</v>
          </cell>
          <cell r="C1215" t="str">
            <v>MARYVILLE R-II</v>
          </cell>
          <cell r="D1215">
            <v>94</v>
          </cell>
          <cell r="E1215">
            <v>91.47</v>
          </cell>
          <cell r="F1215">
            <v>0.39399999999999996</v>
          </cell>
          <cell r="G1215">
            <v>0.92599999999999993</v>
          </cell>
          <cell r="H1215" t="str">
            <v>*</v>
          </cell>
          <cell r="I1215" t="str">
            <v>*</v>
          </cell>
          <cell r="J1215" t="str">
            <v>*</v>
          </cell>
          <cell r="K1215" t="str">
            <v>*</v>
          </cell>
          <cell r="L1215" t="str">
            <v>*</v>
          </cell>
          <cell r="M1215" t="str">
            <v>*</v>
          </cell>
          <cell r="N1215">
            <v>0.19149999999999998</v>
          </cell>
          <cell r="O1215" t="str">
            <v>Nodaway</v>
          </cell>
          <cell r="P1215" t="str">
            <v>rural</v>
          </cell>
          <cell r="Q1215" t="str">
            <v>Northwest</v>
          </cell>
          <cell r="R1215">
            <v>2920490</v>
          </cell>
        </row>
        <row r="1216">
          <cell r="A1216" t="str">
            <v>MAYSVILLE JR.-SR. HIGH</v>
          </cell>
          <cell r="B1216" t="str">
            <v>032055</v>
          </cell>
          <cell r="C1216" t="str">
            <v>MAYSVILLE R-I</v>
          </cell>
          <cell r="D1216">
            <v>269</v>
          </cell>
          <cell r="E1216">
            <v>249.48</v>
          </cell>
          <cell r="F1216">
            <v>0.30199999999999999</v>
          </cell>
          <cell r="G1216">
            <v>0.97799999999999998</v>
          </cell>
          <cell r="H1216" t="str">
            <v>*</v>
          </cell>
          <cell r="I1216" t="str">
            <v>*</v>
          </cell>
          <cell r="J1216" t="str">
            <v>*</v>
          </cell>
          <cell r="K1216" t="str">
            <v>*</v>
          </cell>
          <cell r="L1216" t="str">
            <v>*</v>
          </cell>
          <cell r="M1216" t="str">
            <v>*</v>
          </cell>
          <cell r="N1216">
            <v>0.1152</v>
          </cell>
          <cell r="O1216" t="str">
            <v>DeKalb</v>
          </cell>
          <cell r="P1216" t="str">
            <v>rural</v>
          </cell>
          <cell r="Q1216" t="str">
            <v>Northwest</v>
          </cell>
          <cell r="R1216">
            <v>2920550</v>
          </cell>
        </row>
        <row r="1217">
          <cell r="A1217" t="str">
            <v>MAYSVILLE ELEM.</v>
          </cell>
          <cell r="B1217" t="str">
            <v>032055</v>
          </cell>
          <cell r="C1217" t="str">
            <v>MAYSVILLE R-I</v>
          </cell>
          <cell r="D1217">
            <v>268</v>
          </cell>
          <cell r="E1217">
            <v>262</v>
          </cell>
          <cell r="F1217">
            <v>0.45899999999999996</v>
          </cell>
          <cell r="G1217">
            <v>0.97799999999999998</v>
          </cell>
          <cell r="H1217" t="str">
            <v>*</v>
          </cell>
          <cell r="I1217" t="str">
            <v>*</v>
          </cell>
          <cell r="J1217" t="str">
            <v>*</v>
          </cell>
          <cell r="K1217" t="str">
            <v>*</v>
          </cell>
          <cell r="L1217" t="str">
            <v>*</v>
          </cell>
          <cell r="M1217" t="str">
            <v>*</v>
          </cell>
          <cell r="N1217">
            <v>0.1231</v>
          </cell>
          <cell r="O1217" t="str">
            <v>DeKalb</v>
          </cell>
          <cell r="P1217" t="str">
            <v>rural</v>
          </cell>
          <cell r="Q1217" t="str">
            <v>Northwest</v>
          </cell>
          <cell r="R1217">
            <v>2920550</v>
          </cell>
        </row>
        <row r="1218">
          <cell r="A1218" t="str">
            <v>MCDONALD COUNTY HIGH</v>
          </cell>
          <cell r="B1218" t="str">
            <v>060077</v>
          </cell>
          <cell r="C1218" t="str">
            <v>MCDONALD CO. R-I</v>
          </cell>
          <cell r="D1218">
            <v>1087</v>
          </cell>
          <cell r="E1218">
            <v>1056.1600000000001</v>
          </cell>
          <cell r="F1218">
            <v>0.53600000000000003</v>
          </cell>
          <cell r="G1218">
            <v>0.64800000000000002</v>
          </cell>
          <cell r="H1218">
            <v>8.0000000000000002E-3</v>
          </cell>
          <cell r="I1218">
            <v>0.22699999999999998</v>
          </cell>
          <cell r="J1218">
            <v>1.8399264029438821E-2</v>
          </cell>
          <cell r="K1218">
            <v>2.1000000000000001E-2</v>
          </cell>
          <cell r="L1218">
            <v>7.7600735970561163E-2</v>
          </cell>
          <cell r="M1218">
            <v>0.115</v>
          </cell>
          <cell r="N1218">
            <v>0.16649999999999998</v>
          </cell>
          <cell r="O1218" t="str">
            <v>McDonald</v>
          </cell>
          <cell r="P1218" t="str">
            <v>rural</v>
          </cell>
          <cell r="Q1218" t="str">
            <v>Southwest</v>
          </cell>
          <cell r="R1218">
            <v>2920610</v>
          </cell>
        </row>
        <row r="1219">
          <cell r="A1219" t="str">
            <v>ANDERSON MIDDLE</v>
          </cell>
          <cell r="B1219" t="str">
            <v>060077</v>
          </cell>
          <cell r="C1219" t="str">
            <v>MCDONALD CO. R-I</v>
          </cell>
          <cell r="D1219">
            <v>225</v>
          </cell>
          <cell r="E1219">
            <v>221.12</v>
          </cell>
          <cell r="F1219">
            <v>0.58299999999999996</v>
          </cell>
          <cell r="G1219">
            <v>0.74199999999999999</v>
          </cell>
          <cell r="H1219" t="str">
            <v>*</v>
          </cell>
          <cell r="I1219">
            <v>0.124</v>
          </cell>
          <cell r="J1219" t="str">
            <v>*</v>
          </cell>
          <cell r="K1219">
            <v>2.7000000000000003E-2</v>
          </cell>
          <cell r="L1219" t="str">
            <v>*</v>
          </cell>
          <cell r="M1219">
            <v>0.12</v>
          </cell>
          <cell r="N1219">
            <v>0.1956</v>
          </cell>
          <cell r="O1219" t="str">
            <v>McDonald</v>
          </cell>
          <cell r="P1219" t="str">
            <v>rural</v>
          </cell>
          <cell r="Q1219" t="str">
            <v>Southwest</v>
          </cell>
          <cell r="R1219">
            <v>2920610</v>
          </cell>
        </row>
        <row r="1220">
          <cell r="A1220" t="str">
            <v>ANDERSON ELEM.</v>
          </cell>
          <cell r="B1220" t="str">
            <v>060077</v>
          </cell>
          <cell r="C1220" t="str">
            <v>MCDONALD CO. R-I</v>
          </cell>
          <cell r="D1220">
            <v>465</v>
          </cell>
          <cell r="E1220">
            <v>479.94</v>
          </cell>
          <cell r="F1220">
            <v>0.67900000000000005</v>
          </cell>
          <cell r="G1220">
            <v>0.78700000000000003</v>
          </cell>
          <cell r="H1220" t="str">
            <v>*</v>
          </cell>
          <cell r="I1220">
            <v>8.199999999999999E-2</v>
          </cell>
          <cell r="J1220" t="str">
            <v>*</v>
          </cell>
          <cell r="K1220">
            <v>3.9E-2</v>
          </cell>
          <cell r="L1220" t="str">
            <v>*</v>
          </cell>
          <cell r="M1220">
            <v>0.114</v>
          </cell>
          <cell r="N1220">
            <v>0.21510000000000001</v>
          </cell>
          <cell r="O1220" t="str">
            <v>McDonald</v>
          </cell>
          <cell r="P1220" t="str">
            <v>rural</v>
          </cell>
          <cell r="Q1220" t="str">
            <v>Southwest</v>
          </cell>
          <cell r="R1220">
            <v>2920610</v>
          </cell>
        </row>
        <row r="1221">
          <cell r="A1221" t="str">
            <v>NOEL ELEM.</v>
          </cell>
          <cell r="B1221" t="str">
            <v>060077</v>
          </cell>
          <cell r="C1221" t="str">
            <v>MCDONALD CO. R-I</v>
          </cell>
          <cell r="D1221">
            <v>388</v>
          </cell>
          <cell r="E1221">
            <v>390.82</v>
          </cell>
          <cell r="F1221">
            <v>0.85400000000000009</v>
          </cell>
          <cell r="G1221">
            <v>0.24</v>
          </cell>
          <cell r="H1221">
            <v>3.9E-2</v>
          </cell>
          <cell r="I1221">
            <v>0.39700000000000002</v>
          </cell>
          <cell r="J1221">
            <v>3.3505154639175257E-2</v>
          </cell>
          <cell r="K1221" t="str">
            <v>*</v>
          </cell>
          <cell r="L1221" t="str">
            <v>*</v>
          </cell>
          <cell r="M1221">
            <v>0.57469999999999999</v>
          </cell>
          <cell r="N1221">
            <v>0.16750000000000001</v>
          </cell>
          <cell r="O1221" t="str">
            <v>McDonald</v>
          </cell>
          <cell r="P1221" t="str">
            <v>rural</v>
          </cell>
          <cell r="Q1221" t="str">
            <v>Southwest</v>
          </cell>
          <cell r="R1221">
            <v>2920610</v>
          </cell>
        </row>
        <row r="1222">
          <cell r="A1222" t="str">
            <v>NOEL PRIMARY</v>
          </cell>
          <cell r="B1222" t="str">
            <v>060077</v>
          </cell>
          <cell r="C1222" t="str">
            <v>MCDONALD CO. R-I</v>
          </cell>
          <cell r="D1222">
            <v>196</v>
          </cell>
          <cell r="E1222">
            <v>190.94</v>
          </cell>
          <cell r="F1222">
            <v>0.84299999999999997</v>
          </cell>
          <cell r="G1222">
            <v>0.22399999999999998</v>
          </cell>
          <cell r="H1222">
            <v>6.0999999999999999E-2</v>
          </cell>
          <cell r="I1222">
            <v>0.30599999999999999</v>
          </cell>
          <cell r="J1222">
            <v>8.673469387755102E-2</v>
          </cell>
          <cell r="K1222" t="str">
            <v>*</v>
          </cell>
          <cell r="L1222" t="str">
            <v>*</v>
          </cell>
          <cell r="M1222">
            <v>0.64290000000000003</v>
          </cell>
          <cell r="N1222">
            <v>0.12759999999999999</v>
          </cell>
          <cell r="O1222" t="str">
            <v>McDonald</v>
          </cell>
          <cell r="P1222" t="str">
            <v>rural</v>
          </cell>
          <cell r="Q1222" t="str">
            <v>Southwest</v>
          </cell>
          <cell r="R1222">
            <v>2920610</v>
          </cell>
        </row>
        <row r="1223">
          <cell r="A1223" t="str">
            <v>PINEVILLE ELEM.</v>
          </cell>
          <cell r="B1223" t="str">
            <v>060077</v>
          </cell>
          <cell r="C1223" t="str">
            <v>MCDONALD CO. R-I</v>
          </cell>
          <cell r="D1223">
            <v>129</v>
          </cell>
          <cell r="E1223">
            <v>132.31</v>
          </cell>
          <cell r="F1223">
            <v>0.57899999999999996</v>
          </cell>
          <cell r="G1223">
            <v>0.8909999999999999</v>
          </cell>
          <cell r="H1223" t="str">
            <v>*</v>
          </cell>
          <cell r="I1223" t="str">
            <v>*</v>
          </cell>
          <cell r="J1223" t="str">
            <v>*</v>
          </cell>
          <cell r="K1223" t="str">
            <v>*</v>
          </cell>
          <cell r="L1223" t="str">
            <v>*</v>
          </cell>
          <cell r="M1223" t="str">
            <v>*</v>
          </cell>
          <cell r="N1223">
            <v>0.13949999999999999</v>
          </cell>
          <cell r="O1223" t="str">
            <v>McDonald</v>
          </cell>
          <cell r="P1223" t="str">
            <v>rural</v>
          </cell>
          <cell r="Q1223" t="str">
            <v>Southwest</v>
          </cell>
          <cell r="R1223">
            <v>2920610</v>
          </cell>
        </row>
        <row r="1224">
          <cell r="A1224" t="str">
            <v>PINEVILLE PRIMARY</v>
          </cell>
          <cell r="B1224" t="str">
            <v>060077</v>
          </cell>
          <cell r="C1224" t="str">
            <v>MCDONALD CO. R-I</v>
          </cell>
          <cell r="D1224">
            <v>63</v>
          </cell>
          <cell r="E1224">
            <v>64</v>
          </cell>
          <cell r="F1224">
            <v>0.43799999999999994</v>
          </cell>
          <cell r="G1224">
            <v>0.93700000000000006</v>
          </cell>
          <cell r="H1224" t="str">
            <v>*</v>
          </cell>
          <cell r="I1224" t="str">
            <v>*</v>
          </cell>
          <cell r="J1224" t="str">
            <v>*</v>
          </cell>
          <cell r="K1224" t="str">
            <v>*</v>
          </cell>
          <cell r="L1224" t="str">
            <v>*</v>
          </cell>
          <cell r="M1224" t="str">
            <v>*</v>
          </cell>
          <cell r="N1224">
            <v>0.1905</v>
          </cell>
          <cell r="O1224" t="str">
            <v>McDonald</v>
          </cell>
          <cell r="P1224" t="str">
            <v>rural</v>
          </cell>
          <cell r="Q1224" t="str">
            <v>Southwest</v>
          </cell>
          <cell r="R1224">
            <v>2920610</v>
          </cell>
        </row>
        <row r="1225">
          <cell r="A1225" t="str">
            <v>ROCKY COMFORT ELEM.</v>
          </cell>
          <cell r="B1225" t="str">
            <v>060077</v>
          </cell>
          <cell r="C1225" t="str">
            <v>MCDONALD CO. R-I</v>
          </cell>
          <cell r="D1225">
            <v>157</v>
          </cell>
          <cell r="E1225">
            <v>164</v>
          </cell>
          <cell r="F1225">
            <v>0.49399999999999999</v>
          </cell>
          <cell r="G1225">
            <v>0.85400000000000009</v>
          </cell>
          <cell r="H1225" t="str">
            <v>*</v>
          </cell>
          <cell r="I1225" t="str">
            <v>*</v>
          </cell>
          <cell r="J1225">
            <v>0.10191082802547771</v>
          </cell>
          <cell r="K1225" t="str">
            <v>*</v>
          </cell>
          <cell r="L1225" t="str">
            <v>*</v>
          </cell>
          <cell r="M1225">
            <v>5.7300000000000004E-2</v>
          </cell>
          <cell r="N1225">
            <v>0.15289999999999998</v>
          </cell>
          <cell r="O1225" t="str">
            <v>McDonald</v>
          </cell>
          <cell r="P1225" t="str">
            <v>rural</v>
          </cell>
          <cell r="Q1225" t="str">
            <v>Southwest</v>
          </cell>
          <cell r="R1225">
            <v>2920610</v>
          </cell>
        </row>
        <row r="1226">
          <cell r="A1226" t="str">
            <v>SOUTHWEST CITY ELEM.</v>
          </cell>
          <cell r="B1226" t="str">
            <v>060077</v>
          </cell>
          <cell r="C1226" t="str">
            <v>MCDONALD CO. R-I</v>
          </cell>
          <cell r="D1226">
            <v>324</v>
          </cell>
          <cell r="E1226">
            <v>332</v>
          </cell>
          <cell r="F1226">
            <v>0.81900000000000006</v>
          </cell>
          <cell r="G1226">
            <v>0.30199999999999999</v>
          </cell>
          <cell r="H1226" t="str">
            <v>*</v>
          </cell>
          <cell r="I1226">
            <v>0.58299999999999996</v>
          </cell>
          <cell r="J1226" t="str">
            <v>*</v>
          </cell>
          <cell r="K1226">
            <v>2.2000000000000002E-2</v>
          </cell>
          <cell r="L1226" t="str">
            <v>*</v>
          </cell>
          <cell r="M1226">
            <v>0.46600000000000003</v>
          </cell>
          <cell r="N1226">
            <v>0.1173</v>
          </cell>
          <cell r="O1226" t="str">
            <v>McDonald</v>
          </cell>
          <cell r="P1226" t="str">
            <v>rural</v>
          </cell>
          <cell r="Q1226" t="str">
            <v>Southwest</v>
          </cell>
          <cell r="R1226">
            <v>2920610</v>
          </cell>
        </row>
        <row r="1227">
          <cell r="A1227" t="str">
            <v>WHITE ROCK ELEM.</v>
          </cell>
          <cell r="B1227" t="str">
            <v>060077</v>
          </cell>
          <cell r="C1227" t="str">
            <v>MCDONALD CO. R-I</v>
          </cell>
          <cell r="D1227">
            <v>390</v>
          </cell>
          <cell r="E1227">
            <v>394</v>
          </cell>
          <cell r="F1227">
            <v>0.67299999999999993</v>
          </cell>
          <cell r="G1227">
            <v>0.877</v>
          </cell>
          <cell r="H1227" t="str">
            <v>*</v>
          </cell>
          <cell r="I1227">
            <v>2.6000000000000002E-2</v>
          </cell>
          <cell r="J1227">
            <v>2.0512820512820513E-2</v>
          </cell>
          <cell r="K1227">
            <v>5.4000000000000006E-2</v>
          </cell>
          <cell r="L1227" t="str">
            <v>*</v>
          </cell>
          <cell r="M1227">
            <v>1.7899999999999999E-2</v>
          </cell>
          <cell r="N1227">
            <v>0.18969999999999998</v>
          </cell>
          <cell r="O1227" t="str">
            <v>McDonald</v>
          </cell>
          <cell r="P1227" t="str">
            <v>rural</v>
          </cell>
          <cell r="Q1227" t="str">
            <v>Southwest</v>
          </cell>
          <cell r="R1227">
            <v>2920610</v>
          </cell>
        </row>
        <row r="1228">
          <cell r="A1228" t="str">
            <v>MEADOW HEIGHTS HIGH</v>
          </cell>
          <cell r="B1228" t="str">
            <v>009077</v>
          </cell>
          <cell r="C1228" t="str">
            <v>MEADOW HEIGHTS R-II</v>
          </cell>
          <cell r="D1228">
            <v>175</v>
          </cell>
          <cell r="E1228">
            <v>165.76</v>
          </cell>
          <cell r="F1228">
            <v>0.38600000000000001</v>
          </cell>
          <cell r="G1228">
            <v>0.97699999999999998</v>
          </cell>
          <cell r="H1228" t="str">
            <v>*</v>
          </cell>
          <cell r="I1228" t="str">
            <v>*</v>
          </cell>
          <cell r="J1228" t="str">
            <v>*</v>
          </cell>
          <cell r="K1228" t="str">
            <v>*</v>
          </cell>
          <cell r="L1228" t="str">
            <v>*</v>
          </cell>
          <cell r="M1228" t="str">
            <v>*</v>
          </cell>
          <cell r="N1228">
            <v>9.7100000000000006E-2</v>
          </cell>
          <cell r="O1228" t="str">
            <v>Bollinger</v>
          </cell>
          <cell r="P1228" t="str">
            <v>rural</v>
          </cell>
          <cell r="Q1228" t="str">
            <v>Bootheel</v>
          </cell>
          <cell r="R1228">
            <v>2923640</v>
          </cell>
        </row>
        <row r="1229">
          <cell r="A1229" t="str">
            <v>MEADOW HEIGHTS MIDDLE SCHOOL</v>
          </cell>
          <cell r="B1229" t="str">
            <v>009077</v>
          </cell>
          <cell r="C1229" t="str">
            <v>MEADOW HEIGHTS R-II</v>
          </cell>
          <cell r="D1229">
            <v>121</v>
          </cell>
          <cell r="E1229">
            <v>115</v>
          </cell>
          <cell r="F1229">
            <v>0.40899999999999997</v>
          </cell>
          <cell r="G1229">
            <v>0.95900000000000007</v>
          </cell>
          <cell r="H1229" t="str">
            <v>*</v>
          </cell>
          <cell r="I1229" t="str">
            <v>*</v>
          </cell>
          <cell r="J1229" t="str">
            <v>*</v>
          </cell>
          <cell r="K1229" t="str">
            <v>*</v>
          </cell>
          <cell r="L1229" t="str">
            <v>*</v>
          </cell>
          <cell r="M1229" t="str">
            <v>*</v>
          </cell>
          <cell r="N1229">
            <v>0.13220000000000001</v>
          </cell>
          <cell r="O1229" t="str">
            <v>Bollinger</v>
          </cell>
          <cell r="P1229" t="str">
            <v>rural</v>
          </cell>
          <cell r="Q1229" t="str">
            <v>Bootheel</v>
          </cell>
          <cell r="R1229">
            <v>2923640</v>
          </cell>
        </row>
        <row r="1230">
          <cell r="A1230" t="str">
            <v>MEADOW HEIGHTS ELEM.</v>
          </cell>
          <cell r="B1230" t="str">
            <v>009077</v>
          </cell>
          <cell r="C1230" t="str">
            <v>MEADOW HEIGHTS R-II</v>
          </cell>
          <cell r="D1230">
            <v>212</v>
          </cell>
          <cell r="E1230">
            <v>208</v>
          </cell>
          <cell r="F1230">
            <v>0.51900000000000002</v>
          </cell>
          <cell r="G1230">
            <v>0.98599999999999999</v>
          </cell>
          <cell r="H1230" t="str">
            <v>*</v>
          </cell>
          <cell r="I1230" t="str">
            <v>*</v>
          </cell>
          <cell r="J1230" t="str">
            <v>*</v>
          </cell>
          <cell r="K1230" t="str">
            <v>*</v>
          </cell>
          <cell r="L1230" t="str">
            <v>*</v>
          </cell>
          <cell r="M1230" t="str">
            <v>*</v>
          </cell>
          <cell r="N1230">
            <v>0.11320000000000001</v>
          </cell>
          <cell r="O1230" t="str">
            <v>Bollinger</v>
          </cell>
          <cell r="P1230" t="str">
            <v>rural</v>
          </cell>
          <cell r="Q1230" t="str">
            <v>Bootheel</v>
          </cell>
          <cell r="R1230">
            <v>2923640</v>
          </cell>
        </row>
        <row r="1231">
          <cell r="A1231" t="str">
            <v>MEADVILLE HIGH</v>
          </cell>
          <cell r="B1231" t="str">
            <v>058108</v>
          </cell>
          <cell r="C1231" t="str">
            <v>MEADVILLE R-IV</v>
          </cell>
          <cell r="D1231">
            <v>117</v>
          </cell>
          <cell r="E1231">
            <v>109</v>
          </cell>
          <cell r="F1231">
            <v>0.21100000000000002</v>
          </cell>
          <cell r="G1231">
            <v>0.96599999999999997</v>
          </cell>
          <cell r="H1231" t="str">
            <v>*</v>
          </cell>
          <cell r="I1231" t="str">
            <v>*</v>
          </cell>
          <cell r="J1231" t="str">
            <v>*</v>
          </cell>
          <cell r="K1231" t="str">
            <v>*</v>
          </cell>
          <cell r="L1231" t="str">
            <v>*</v>
          </cell>
          <cell r="M1231" t="str">
            <v>*</v>
          </cell>
          <cell r="N1231">
            <v>0.11109999999999999</v>
          </cell>
          <cell r="O1231" t="str">
            <v>Linn</v>
          </cell>
          <cell r="P1231" t="str">
            <v>rural</v>
          </cell>
          <cell r="Q1231" t="str">
            <v>Northeast</v>
          </cell>
          <cell r="R1231">
            <v>2920640</v>
          </cell>
        </row>
        <row r="1232">
          <cell r="A1232" t="str">
            <v>MEADVILLE ELEM.</v>
          </cell>
          <cell r="B1232" t="str">
            <v>058108</v>
          </cell>
          <cell r="C1232" t="str">
            <v>MEADVILLE R-IV</v>
          </cell>
          <cell r="D1232">
            <v>106</v>
          </cell>
          <cell r="E1232">
            <v>112</v>
          </cell>
          <cell r="F1232">
            <v>0.28600000000000003</v>
          </cell>
          <cell r="G1232">
            <v>0.98099999999999998</v>
          </cell>
          <cell r="H1232" t="str">
            <v>*</v>
          </cell>
          <cell r="I1232" t="str">
            <v>*</v>
          </cell>
          <cell r="J1232" t="str">
            <v>*</v>
          </cell>
          <cell r="K1232" t="str">
            <v>*</v>
          </cell>
          <cell r="L1232" t="str">
            <v>*</v>
          </cell>
          <cell r="M1232" t="str">
            <v>*</v>
          </cell>
          <cell r="N1232">
            <v>0.16980000000000001</v>
          </cell>
          <cell r="O1232" t="str">
            <v>Linn</v>
          </cell>
          <cell r="P1232" t="str">
            <v>rural</v>
          </cell>
          <cell r="Q1232" t="str">
            <v>Northeast</v>
          </cell>
          <cell r="R1232">
            <v>2920640</v>
          </cell>
        </row>
        <row r="1233">
          <cell r="A1233" t="str">
            <v>MEHLVILLE HIGH SCHOOL</v>
          </cell>
          <cell r="B1233" t="str">
            <v>096094</v>
          </cell>
          <cell r="C1233" t="str">
            <v>MEHLVILLE R-IX</v>
          </cell>
          <cell r="D1233">
            <v>1489</v>
          </cell>
          <cell r="E1233">
            <v>1401.89</v>
          </cell>
          <cell r="F1233">
            <v>0.218</v>
          </cell>
          <cell r="G1233">
            <v>0.73499999999999999</v>
          </cell>
          <cell r="H1233">
            <v>0.12</v>
          </cell>
          <cell r="I1233">
            <v>3.7999999999999999E-2</v>
          </cell>
          <cell r="J1233">
            <v>5.104096709200806E-2</v>
          </cell>
          <cell r="K1233">
            <v>5.2999999999999999E-2</v>
          </cell>
          <cell r="M1233">
            <v>9.3399999999999997E-2</v>
          </cell>
          <cell r="N1233">
            <v>0.14980000000000002</v>
          </cell>
          <cell r="O1233" t="str">
            <v>St. Louis</v>
          </cell>
          <cell r="P1233" t="str">
            <v>suburban</v>
          </cell>
          <cell r="Q1233" t="str">
            <v>St. Louis</v>
          </cell>
          <cell r="R1233">
            <v>2920670</v>
          </cell>
        </row>
        <row r="1234">
          <cell r="A1234" t="str">
            <v>OAKVILLE SR. HIGH</v>
          </cell>
          <cell r="B1234" t="str">
            <v>096094</v>
          </cell>
          <cell r="C1234" t="str">
            <v>MEHLVILLE R-IX</v>
          </cell>
          <cell r="D1234">
            <v>1752</v>
          </cell>
          <cell r="E1234">
            <v>1659.6</v>
          </cell>
          <cell r="F1234">
            <v>9.6999999999999989E-2</v>
          </cell>
          <cell r="G1234">
            <v>0.82499999999999996</v>
          </cell>
          <cell r="H1234">
            <v>5.7000000000000002E-2</v>
          </cell>
          <cell r="I1234">
            <v>3.7000000000000005E-2</v>
          </cell>
          <cell r="J1234">
            <v>3.9383561643835614E-2</v>
          </cell>
          <cell r="K1234">
            <v>3.9E-2</v>
          </cell>
          <cell r="M1234">
            <v>2.9700000000000001E-2</v>
          </cell>
          <cell r="N1234">
            <v>0.1404</v>
          </cell>
          <cell r="O1234" t="str">
            <v>St. Louis</v>
          </cell>
          <cell r="P1234" t="str">
            <v>suburban</v>
          </cell>
          <cell r="Q1234" t="str">
            <v>St. Louis</v>
          </cell>
          <cell r="R1234">
            <v>2920670</v>
          </cell>
        </row>
        <row r="1235">
          <cell r="A1235" t="str">
            <v>MARGARET BUERKLE MIDDLE</v>
          </cell>
          <cell r="B1235" t="str">
            <v>096094</v>
          </cell>
          <cell r="C1235" t="str">
            <v>MEHLVILLE R-IX</v>
          </cell>
          <cell r="D1235">
            <v>548</v>
          </cell>
          <cell r="E1235">
            <v>547.63</v>
          </cell>
          <cell r="F1235">
            <v>0.29199999999999998</v>
          </cell>
          <cell r="G1235">
            <v>0.68200000000000005</v>
          </cell>
          <cell r="H1235">
            <v>0.111</v>
          </cell>
          <cell r="I1235">
            <v>5.7000000000000002E-2</v>
          </cell>
          <cell r="J1235">
            <v>6.7518248175182483E-2</v>
          </cell>
          <cell r="K1235">
            <v>7.6999999999999999E-2</v>
          </cell>
          <cell r="L1235">
            <v>5.4817518248174713E-3</v>
          </cell>
          <cell r="M1235">
            <v>0.13869999999999999</v>
          </cell>
          <cell r="N1235">
            <v>0.1734</v>
          </cell>
          <cell r="O1235" t="str">
            <v>St. Louis</v>
          </cell>
          <cell r="P1235" t="str">
            <v>suburban</v>
          </cell>
          <cell r="Q1235" t="str">
            <v>St. Louis</v>
          </cell>
          <cell r="R1235">
            <v>2920670</v>
          </cell>
        </row>
        <row r="1236">
          <cell r="A1236" t="str">
            <v>OAKVILLE MIDDLE</v>
          </cell>
          <cell r="B1236" t="str">
            <v>096094</v>
          </cell>
          <cell r="C1236" t="str">
            <v>MEHLVILLE R-IX</v>
          </cell>
          <cell r="D1236">
            <v>665</v>
          </cell>
          <cell r="E1236">
            <v>666</v>
          </cell>
          <cell r="F1236">
            <v>9.3000000000000013E-2</v>
          </cell>
          <cell r="G1236">
            <v>0.89500000000000002</v>
          </cell>
          <cell r="H1236">
            <v>4.4000000000000004E-2</v>
          </cell>
          <cell r="I1236">
            <v>0.02</v>
          </cell>
          <cell r="J1236">
            <v>1.9548872180451128E-2</v>
          </cell>
          <cell r="K1236">
            <v>2.1000000000000001E-2</v>
          </cell>
          <cell r="M1236">
            <v>2.5600000000000001E-2</v>
          </cell>
          <cell r="N1236">
            <v>0.16239999999999999</v>
          </cell>
          <cell r="O1236" t="str">
            <v>St. Louis</v>
          </cell>
          <cell r="P1236" t="str">
            <v>suburban</v>
          </cell>
          <cell r="Q1236" t="str">
            <v>St. Louis</v>
          </cell>
          <cell r="R1236">
            <v>2920670</v>
          </cell>
        </row>
        <row r="1237">
          <cell r="A1237" t="str">
            <v>WASHINGTON MIDDLE</v>
          </cell>
          <cell r="B1237" t="str">
            <v>096094</v>
          </cell>
          <cell r="C1237" t="str">
            <v>MEHLVILLE R-IX</v>
          </cell>
          <cell r="D1237">
            <v>502</v>
          </cell>
          <cell r="E1237">
            <v>497.39</v>
          </cell>
          <cell r="F1237">
            <v>0.23600000000000002</v>
          </cell>
          <cell r="G1237">
            <v>0.71499999999999997</v>
          </cell>
          <cell r="H1237">
            <v>0.13100000000000001</v>
          </cell>
          <cell r="I1237">
            <v>4.8000000000000001E-2</v>
          </cell>
          <cell r="J1237">
            <v>3.9840637450199202E-2</v>
          </cell>
          <cell r="K1237">
            <v>6.4000000000000001E-2</v>
          </cell>
          <cell r="M1237">
            <v>8.7599999999999997E-2</v>
          </cell>
          <cell r="N1237">
            <v>0.15939999999999999</v>
          </cell>
          <cell r="O1237" t="str">
            <v>St. Louis</v>
          </cell>
          <cell r="P1237" t="str">
            <v>suburban</v>
          </cell>
          <cell r="Q1237" t="str">
            <v>St. Louis</v>
          </cell>
          <cell r="R1237">
            <v>2920670</v>
          </cell>
        </row>
        <row r="1238">
          <cell r="A1238" t="str">
            <v>BERNARD MIDDLE</v>
          </cell>
          <cell r="B1238" t="str">
            <v>096094</v>
          </cell>
          <cell r="C1238" t="str">
            <v>MEHLVILLE R-IX</v>
          </cell>
          <cell r="D1238">
            <v>644</v>
          </cell>
          <cell r="E1238">
            <v>649.26</v>
          </cell>
          <cell r="F1238">
            <v>0.12</v>
          </cell>
          <cell r="G1238">
            <v>0.83700000000000008</v>
          </cell>
          <cell r="H1238">
            <v>5.7000000000000002E-2</v>
          </cell>
          <cell r="I1238">
            <v>3.6000000000000004E-2</v>
          </cell>
          <cell r="J1238">
            <v>2.0186335403726708E-2</v>
          </cell>
          <cell r="K1238">
            <v>4.4999999999999998E-2</v>
          </cell>
          <cell r="M1238">
            <v>3.8800000000000001E-2</v>
          </cell>
          <cell r="N1238">
            <v>0.16300000000000001</v>
          </cell>
          <cell r="O1238" t="str">
            <v>St. Louis</v>
          </cell>
          <cell r="P1238" t="str">
            <v>suburban</v>
          </cell>
          <cell r="Q1238" t="str">
            <v>St. Louis</v>
          </cell>
          <cell r="R1238">
            <v>2920670</v>
          </cell>
        </row>
        <row r="1239">
          <cell r="A1239" t="str">
            <v>BEASLEY ELEM.</v>
          </cell>
          <cell r="B1239" t="str">
            <v>096094</v>
          </cell>
          <cell r="C1239" t="str">
            <v>MEHLVILLE R-IX</v>
          </cell>
          <cell r="D1239">
            <v>282</v>
          </cell>
          <cell r="E1239">
            <v>287.07</v>
          </cell>
          <cell r="F1239">
            <v>0.40100000000000002</v>
          </cell>
          <cell r="G1239">
            <v>0.63100000000000001</v>
          </cell>
          <cell r="H1239">
            <v>0.19899999999999998</v>
          </cell>
          <cell r="I1239">
            <v>4.5999999999999999E-2</v>
          </cell>
          <cell r="J1239">
            <v>3.1914893617021274E-2</v>
          </cell>
          <cell r="K1239">
            <v>8.5000000000000006E-2</v>
          </cell>
          <cell r="L1239">
            <v>7.0851063829787675E-3</v>
          </cell>
          <cell r="M1239">
            <v>0.1489</v>
          </cell>
          <cell r="N1239">
            <v>0.16670000000000001</v>
          </cell>
          <cell r="O1239" t="str">
            <v>St. Louis</v>
          </cell>
          <cell r="P1239" t="str">
            <v>suburban</v>
          </cell>
          <cell r="Q1239" t="str">
            <v>St. Louis</v>
          </cell>
          <cell r="R1239">
            <v>2920670</v>
          </cell>
        </row>
        <row r="1240">
          <cell r="A1240" t="str">
            <v>BIERBAUM ELEM.</v>
          </cell>
          <cell r="B1240" t="str">
            <v>096094</v>
          </cell>
          <cell r="C1240" t="str">
            <v>MEHLVILLE R-IX</v>
          </cell>
          <cell r="D1240">
            <v>521</v>
          </cell>
          <cell r="E1240">
            <v>522.66999999999996</v>
          </cell>
          <cell r="F1240">
            <v>0.32799999999999996</v>
          </cell>
          <cell r="G1240">
            <v>0.70099999999999996</v>
          </cell>
          <cell r="H1240">
            <v>8.5999999999999993E-2</v>
          </cell>
          <cell r="I1240">
            <v>0.05</v>
          </cell>
          <cell r="J1240">
            <v>0.11324376199616124</v>
          </cell>
          <cell r="K1240">
            <v>4.4000000000000004E-2</v>
          </cell>
          <cell r="L1240">
            <v>5.7562380038387317E-3</v>
          </cell>
          <cell r="M1240">
            <v>0.39159999999999995</v>
          </cell>
          <cell r="N1240">
            <v>0.12670000000000001</v>
          </cell>
          <cell r="O1240" t="str">
            <v>St. Louis</v>
          </cell>
          <cell r="P1240" t="str">
            <v>suburban</v>
          </cell>
          <cell r="Q1240" t="str">
            <v>St. Louis</v>
          </cell>
          <cell r="R1240">
            <v>2920670</v>
          </cell>
        </row>
        <row r="1241">
          <cell r="A1241" t="str">
            <v>BLADES ELEM.</v>
          </cell>
          <cell r="B1241" t="str">
            <v>096094</v>
          </cell>
          <cell r="C1241" t="str">
            <v>MEHLVILLE R-IX</v>
          </cell>
          <cell r="D1241">
            <v>548</v>
          </cell>
          <cell r="E1241">
            <v>532.39</v>
          </cell>
          <cell r="F1241">
            <v>0.222</v>
          </cell>
          <cell r="G1241">
            <v>0.79700000000000004</v>
          </cell>
          <cell r="H1241">
            <v>9.9000000000000005E-2</v>
          </cell>
          <cell r="I1241">
            <v>3.6000000000000004E-2</v>
          </cell>
          <cell r="J1241">
            <v>2.9197080291970802E-2</v>
          </cell>
          <cell r="K1241">
            <v>3.6000000000000004E-2</v>
          </cell>
          <cell r="M1241">
            <v>0.15689999999999998</v>
          </cell>
          <cell r="N1241">
            <v>0.14779999999999999</v>
          </cell>
          <cell r="O1241" t="str">
            <v>St. Louis</v>
          </cell>
          <cell r="P1241" t="str">
            <v>suburban</v>
          </cell>
          <cell r="Q1241" t="str">
            <v>St. Louis</v>
          </cell>
          <cell r="R1241">
            <v>2920670</v>
          </cell>
        </row>
        <row r="1242">
          <cell r="A1242" t="str">
            <v>FORDER ELEM.</v>
          </cell>
          <cell r="B1242" t="str">
            <v>096094</v>
          </cell>
          <cell r="C1242" t="str">
            <v>MEHLVILLE R-IX</v>
          </cell>
          <cell r="D1242">
            <v>356</v>
          </cell>
          <cell r="E1242">
            <v>359</v>
          </cell>
          <cell r="F1242">
            <v>0.33399999999999996</v>
          </cell>
          <cell r="G1242">
            <v>0.78900000000000003</v>
          </cell>
          <cell r="H1242">
            <v>4.4999999999999998E-2</v>
          </cell>
          <cell r="I1242">
            <v>4.4999999999999998E-2</v>
          </cell>
          <cell r="J1242">
            <v>6.1797752808988762E-2</v>
          </cell>
          <cell r="K1242">
            <v>5.0999999999999997E-2</v>
          </cell>
          <cell r="L1242">
            <v>8.2022471910110362E-3</v>
          </cell>
          <cell r="M1242">
            <v>0.31180000000000002</v>
          </cell>
          <cell r="N1242">
            <v>0.1208</v>
          </cell>
          <cell r="O1242" t="str">
            <v>St. Louis</v>
          </cell>
          <cell r="P1242" t="str">
            <v>suburban</v>
          </cell>
          <cell r="Q1242" t="str">
            <v>St. Louis</v>
          </cell>
          <cell r="R1242">
            <v>2920670</v>
          </cell>
        </row>
        <row r="1243">
          <cell r="A1243" t="str">
            <v>HAGEMANN ELEM.</v>
          </cell>
          <cell r="B1243" t="str">
            <v>096094</v>
          </cell>
          <cell r="C1243" t="str">
            <v>MEHLVILLE R-IX</v>
          </cell>
          <cell r="D1243">
            <v>380</v>
          </cell>
          <cell r="E1243">
            <v>378.98</v>
          </cell>
          <cell r="F1243">
            <v>0.127</v>
          </cell>
          <cell r="G1243">
            <v>0.81599999999999995</v>
          </cell>
          <cell r="H1243">
            <v>6.6000000000000003E-2</v>
          </cell>
          <cell r="I1243">
            <v>3.2000000000000001E-2</v>
          </cell>
          <cell r="J1243">
            <v>4.4736842105263158E-2</v>
          </cell>
          <cell r="K1243">
            <v>3.9E-2</v>
          </cell>
          <cell r="M1243">
            <v>0.16839999999999999</v>
          </cell>
          <cell r="N1243">
            <v>0.1711</v>
          </cell>
          <cell r="O1243" t="str">
            <v>St. Louis</v>
          </cell>
          <cell r="P1243" t="str">
            <v>suburban</v>
          </cell>
          <cell r="Q1243" t="str">
            <v>St. Louis</v>
          </cell>
          <cell r="R1243">
            <v>2920670</v>
          </cell>
        </row>
        <row r="1244">
          <cell r="A1244" t="str">
            <v>OAKVILLE ELEM.</v>
          </cell>
          <cell r="B1244" t="str">
            <v>096094</v>
          </cell>
          <cell r="C1244" t="str">
            <v>MEHLVILLE R-IX</v>
          </cell>
          <cell r="D1244">
            <v>378</v>
          </cell>
          <cell r="E1244">
            <v>385.44</v>
          </cell>
          <cell r="F1244">
            <v>8.8000000000000009E-2</v>
          </cell>
          <cell r="G1244">
            <v>0.86499999999999999</v>
          </cell>
          <cell r="H1244">
            <v>4.2000000000000003E-2</v>
          </cell>
          <cell r="I1244">
            <v>4.8000000000000001E-2</v>
          </cell>
          <cell r="J1244">
            <v>2.1164021164021163E-2</v>
          </cell>
          <cell r="K1244">
            <v>2.1000000000000001E-2</v>
          </cell>
          <cell r="M1244">
            <v>0.14810000000000001</v>
          </cell>
          <cell r="N1244">
            <v>0.12429999999999999</v>
          </cell>
          <cell r="O1244" t="str">
            <v>St. Louis</v>
          </cell>
          <cell r="P1244" t="str">
            <v>suburban</v>
          </cell>
          <cell r="Q1244" t="str">
            <v>St. Louis</v>
          </cell>
          <cell r="R1244">
            <v>2920670</v>
          </cell>
        </row>
        <row r="1245">
          <cell r="A1245" t="str">
            <v>POINT ELEM.</v>
          </cell>
          <cell r="B1245" t="str">
            <v>096094</v>
          </cell>
          <cell r="C1245" t="str">
            <v>MEHLVILLE R-IX</v>
          </cell>
          <cell r="D1245">
            <v>388</v>
          </cell>
          <cell r="E1245">
            <v>389.17</v>
          </cell>
          <cell r="F1245">
            <v>0.1</v>
          </cell>
          <cell r="G1245">
            <v>0.87599999999999989</v>
          </cell>
          <cell r="H1245">
            <v>3.1E-2</v>
          </cell>
          <cell r="I1245">
            <v>3.1E-2</v>
          </cell>
          <cell r="J1245">
            <v>1.804123711340206E-2</v>
          </cell>
          <cell r="K1245">
            <v>3.9E-2</v>
          </cell>
          <cell r="M1245">
            <v>0.10050000000000001</v>
          </cell>
          <cell r="N1245">
            <v>0.1186</v>
          </cell>
          <cell r="O1245" t="str">
            <v>St. Louis</v>
          </cell>
          <cell r="P1245" t="str">
            <v>suburban</v>
          </cell>
          <cell r="Q1245" t="str">
            <v>St. Louis</v>
          </cell>
          <cell r="R1245">
            <v>2920670</v>
          </cell>
        </row>
        <row r="1246">
          <cell r="A1246" t="str">
            <v>ROGERS ELEM.</v>
          </cell>
          <cell r="B1246" t="str">
            <v>096094</v>
          </cell>
          <cell r="C1246" t="str">
            <v>MEHLVILLE R-IX</v>
          </cell>
          <cell r="D1246">
            <v>418</v>
          </cell>
          <cell r="E1246">
            <v>426</v>
          </cell>
          <cell r="F1246">
            <v>0.08</v>
          </cell>
          <cell r="G1246">
            <v>0.92099999999999993</v>
          </cell>
          <cell r="H1246">
            <v>1.2E-2</v>
          </cell>
          <cell r="I1246">
            <v>1.3999999999999999E-2</v>
          </cell>
          <cell r="J1246">
            <v>2.3923444976076555E-2</v>
          </cell>
          <cell r="K1246">
            <v>2.6000000000000002E-2</v>
          </cell>
          <cell r="M1246">
            <v>0.1124</v>
          </cell>
          <cell r="N1246">
            <v>0.15789999999999998</v>
          </cell>
          <cell r="O1246" t="str">
            <v>St. Louis</v>
          </cell>
          <cell r="P1246" t="str">
            <v>suburban</v>
          </cell>
          <cell r="Q1246" t="str">
            <v>St. Louis</v>
          </cell>
          <cell r="R1246">
            <v>2920670</v>
          </cell>
        </row>
        <row r="1247">
          <cell r="A1247" t="str">
            <v>TRAUTWEIN ELEM.</v>
          </cell>
          <cell r="B1247" t="str">
            <v>096094</v>
          </cell>
          <cell r="C1247" t="str">
            <v>MEHLVILLE R-IX</v>
          </cell>
          <cell r="D1247">
            <v>367</v>
          </cell>
          <cell r="E1247">
            <v>364.39</v>
          </cell>
          <cell r="F1247">
            <v>0.35399999999999998</v>
          </cell>
          <cell r="G1247">
            <v>0.71700000000000008</v>
          </cell>
          <cell r="H1247">
            <v>0.16600000000000001</v>
          </cell>
          <cell r="I1247">
            <v>4.4000000000000004E-2</v>
          </cell>
          <cell r="J1247">
            <v>2.4523160762942781E-2</v>
          </cell>
          <cell r="K1247">
            <v>4.5999999999999999E-2</v>
          </cell>
          <cell r="M1247">
            <v>0.14990000000000001</v>
          </cell>
          <cell r="N1247">
            <v>0.17980000000000002</v>
          </cell>
          <cell r="O1247" t="str">
            <v>St. Louis</v>
          </cell>
          <cell r="P1247" t="str">
            <v>suburban</v>
          </cell>
          <cell r="Q1247" t="str">
            <v>St. Louis</v>
          </cell>
          <cell r="R1247">
            <v>2920670</v>
          </cell>
        </row>
        <row r="1248">
          <cell r="A1248" t="str">
            <v>MOSAIC ELEMENTARY</v>
          </cell>
          <cell r="B1248" t="str">
            <v>096094</v>
          </cell>
          <cell r="C1248" t="str">
            <v>MEHLVILLE R-IX</v>
          </cell>
          <cell r="D1248">
            <v>239</v>
          </cell>
          <cell r="E1248">
            <v>237</v>
          </cell>
          <cell r="F1248">
            <v>3.7999999999999999E-2</v>
          </cell>
          <cell r="G1248">
            <v>0.88300000000000001</v>
          </cell>
          <cell r="H1248" t="str">
            <v>*</v>
          </cell>
          <cell r="I1248">
            <v>4.2000000000000003E-2</v>
          </cell>
          <cell r="J1248" t="str">
            <v>*</v>
          </cell>
          <cell r="K1248">
            <v>4.5999999999999999E-2</v>
          </cell>
          <cell r="L1248" t="str">
            <v>*</v>
          </cell>
          <cell r="M1248">
            <v>4.1799999999999997E-2</v>
          </cell>
          <cell r="N1248">
            <v>0.1381</v>
          </cell>
          <cell r="O1248" t="str">
            <v>St. Louis</v>
          </cell>
          <cell r="P1248" t="str">
            <v>suburban</v>
          </cell>
          <cell r="Q1248" t="str">
            <v>St. Louis</v>
          </cell>
          <cell r="R1248">
            <v>2920670</v>
          </cell>
        </row>
        <row r="1249">
          <cell r="A1249" t="str">
            <v>WOHLWEND ELEM.</v>
          </cell>
          <cell r="B1249" t="str">
            <v>096094</v>
          </cell>
          <cell r="C1249" t="str">
            <v>MEHLVILLE R-IX</v>
          </cell>
          <cell r="D1249">
            <v>437</v>
          </cell>
          <cell r="E1249">
            <v>434.39</v>
          </cell>
          <cell r="F1249">
            <v>0.13100000000000001</v>
          </cell>
          <cell r="G1249">
            <v>0.879</v>
          </cell>
          <cell r="H1249">
            <v>0.05</v>
          </cell>
          <cell r="I1249">
            <v>2.3E-2</v>
          </cell>
          <cell r="J1249">
            <v>1.8306636155606407E-2</v>
          </cell>
          <cell r="K1249">
            <v>0.03</v>
          </cell>
          <cell r="M1249">
            <v>0.1167</v>
          </cell>
          <cell r="N1249">
            <v>0.1167</v>
          </cell>
          <cell r="O1249" t="str">
            <v>St. Louis</v>
          </cell>
          <cell r="P1249" t="str">
            <v>suburban</v>
          </cell>
          <cell r="Q1249" t="str">
            <v>St. Louis</v>
          </cell>
          <cell r="R1249">
            <v>2920670</v>
          </cell>
        </row>
        <row r="1250">
          <cell r="A1250" t="str">
            <v>JOHN CARY EARLY CHILDHOOD CTR.</v>
          </cell>
          <cell r="B1250" t="str">
            <v>096094</v>
          </cell>
          <cell r="C1250" t="str">
            <v>MEHLVILLE R-IX</v>
          </cell>
          <cell r="D1250" t="str">
            <v>*</v>
          </cell>
          <cell r="E1250" t="str">
            <v>*</v>
          </cell>
          <cell r="F1250" t="str">
            <v>*</v>
          </cell>
          <cell r="G1250" t="str">
            <v>*</v>
          </cell>
          <cell r="H1250" t="str">
            <v>*</v>
          </cell>
          <cell r="I1250" t="str">
            <v>*</v>
          </cell>
          <cell r="J1250" t="str">
            <v>*</v>
          </cell>
          <cell r="K1250" t="str">
            <v>*</v>
          </cell>
          <cell r="L1250" t="str">
            <v>*</v>
          </cell>
          <cell r="M1250" t="str">
            <v>*</v>
          </cell>
          <cell r="N1250" t="str">
            <v>*</v>
          </cell>
          <cell r="O1250" t="str">
            <v>St. Louis</v>
          </cell>
          <cell r="P1250" t="str">
            <v>suburban</v>
          </cell>
          <cell r="Q1250" t="str">
            <v>St. Louis</v>
          </cell>
          <cell r="R1250">
            <v>2920670</v>
          </cell>
        </row>
        <row r="1251">
          <cell r="A1251" t="str">
            <v>PACIFIC HIGH</v>
          </cell>
          <cell r="B1251" t="str">
            <v>036126</v>
          </cell>
          <cell r="C1251" t="str">
            <v>MERAMEC VALLEY R-III</v>
          </cell>
          <cell r="D1251">
            <v>918</v>
          </cell>
          <cell r="E1251">
            <v>911.01</v>
          </cell>
          <cell r="F1251">
            <v>0.34600000000000003</v>
          </cell>
          <cell r="G1251">
            <v>0.89</v>
          </cell>
          <cell r="H1251">
            <v>1.4999999999999999E-2</v>
          </cell>
          <cell r="I1251">
            <v>3.7999999999999999E-2</v>
          </cell>
          <cell r="J1251">
            <v>6.5359477124183009E-3</v>
          </cell>
          <cell r="K1251">
            <v>4.4000000000000004E-2</v>
          </cell>
          <cell r="L1251">
            <v>6.4640522875816231E-3</v>
          </cell>
          <cell r="M1251">
            <v>9.7999999999999997E-3</v>
          </cell>
          <cell r="N1251">
            <v>0.1885</v>
          </cell>
          <cell r="O1251" t="str">
            <v>Franklin</v>
          </cell>
          <cell r="P1251" t="str">
            <v>rural</v>
          </cell>
          <cell r="Q1251" t="str">
            <v>Ozarks</v>
          </cell>
          <cell r="R1251">
            <v>2923460</v>
          </cell>
        </row>
        <row r="1252">
          <cell r="A1252" t="str">
            <v>PACIFIC INTERMEDIATE</v>
          </cell>
          <cell r="B1252" t="str">
            <v>036126</v>
          </cell>
          <cell r="C1252" t="str">
            <v>MERAMEC VALLEY R-III</v>
          </cell>
          <cell r="D1252">
            <v>427</v>
          </cell>
          <cell r="E1252">
            <v>426.45</v>
          </cell>
          <cell r="F1252">
            <v>0.41499999999999998</v>
          </cell>
          <cell r="G1252">
            <v>0.88300000000000001</v>
          </cell>
          <cell r="H1252" t="str">
            <v>*</v>
          </cell>
          <cell r="I1252">
            <v>3.7000000000000005E-2</v>
          </cell>
          <cell r="J1252" t="str">
            <v>*</v>
          </cell>
          <cell r="K1252">
            <v>5.9000000000000004E-2</v>
          </cell>
          <cell r="L1252" t="str">
            <v>*</v>
          </cell>
          <cell r="M1252">
            <v>1.1699999999999999E-2</v>
          </cell>
          <cell r="N1252">
            <v>0.18030000000000002</v>
          </cell>
          <cell r="O1252" t="str">
            <v>Franklin</v>
          </cell>
          <cell r="P1252" t="str">
            <v>rural</v>
          </cell>
          <cell r="Q1252" t="str">
            <v>Ozarks</v>
          </cell>
          <cell r="R1252">
            <v>2923460</v>
          </cell>
        </row>
        <row r="1253">
          <cell r="A1253" t="str">
            <v>RIVERBEND SCH.</v>
          </cell>
          <cell r="B1253" t="str">
            <v>036126</v>
          </cell>
          <cell r="C1253" t="str">
            <v>MERAMEC VALLEY R-III</v>
          </cell>
          <cell r="D1253">
            <v>511</v>
          </cell>
          <cell r="E1253">
            <v>510.21</v>
          </cell>
          <cell r="F1253">
            <v>0.38600000000000001</v>
          </cell>
          <cell r="G1253">
            <v>0.85699999999999998</v>
          </cell>
          <cell r="H1253" t="str">
            <v>*</v>
          </cell>
          <cell r="I1253">
            <v>6.5000000000000002E-2</v>
          </cell>
          <cell r="J1253" t="str">
            <v>*</v>
          </cell>
          <cell r="K1253">
            <v>5.0999999999999997E-2</v>
          </cell>
          <cell r="L1253" t="str">
            <v>*</v>
          </cell>
          <cell r="M1253" t="str">
            <v>*</v>
          </cell>
          <cell r="N1253">
            <v>0.1487</v>
          </cell>
          <cell r="O1253" t="str">
            <v>Franklin</v>
          </cell>
          <cell r="P1253" t="str">
            <v>rural</v>
          </cell>
          <cell r="Q1253" t="str">
            <v>Ozarks</v>
          </cell>
          <cell r="R1253">
            <v>2923460</v>
          </cell>
        </row>
        <row r="1254">
          <cell r="A1254" t="str">
            <v>COLEMAN ELEM.</v>
          </cell>
          <cell r="B1254" t="str">
            <v>036126</v>
          </cell>
          <cell r="C1254" t="str">
            <v>MERAMEC VALLEY R-III</v>
          </cell>
          <cell r="D1254">
            <v>209</v>
          </cell>
          <cell r="E1254">
            <v>211</v>
          </cell>
          <cell r="F1254">
            <v>0.53600000000000003</v>
          </cell>
          <cell r="G1254">
            <v>0.871</v>
          </cell>
          <cell r="H1254" t="str">
            <v>*</v>
          </cell>
          <cell r="I1254">
            <v>3.7999999999999999E-2</v>
          </cell>
          <cell r="J1254" t="str">
            <v>*</v>
          </cell>
          <cell r="K1254">
            <v>6.7000000000000004E-2</v>
          </cell>
          <cell r="L1254" t="str">
            <v>*</v>
          </cell>
          <cell r="M1254" t="str">
            <v>*</v>
          </cell>
          <cell r="N1254">
            <v>0.12920000000000001</v>
          </cell>
          <cell r="O1254" t="str">
            <v>Franklin</v>
          </cell>
          <cell r="P1254" t="str">
            <v>rural</v>
          </cell>
          <cell r="Q1254" t="str">
            <v>Ozarks</v>
          </cell>
          <cell r="R1254">
            <v>2923460</v>
          </cell>
        </row>
        <row r="1255">
          <cell r="A1255" t="str">
            <v>NIKE ELEM.</v>
          </cell>
          <cell r="B1255" t="str">
            <v>036126</v>
          </cell>
          <cell r="C1255" t="str">
            <v>MERAMEC VALLEY R-III</v>
          </cell>
          <cell r="D1255">
            <v>164</v>
          </cell>
          <cell r="E1255">
            <v>165.5</v>
          </cell>
          <cell r="F1255">
            <v>0.40200000000000002</v>
          </cell>
          <cell r="G1255">
            <v>0.86599999999999999</v>
          </cell>
          <cell r="H1255" t="str">
            <v>*</v>
          </cell>
          <cell r="I1255">
            <v>4.2999999999999997E-2</v>
          </cell>
          <cell r="J1255" t="str">
            <v>*</v>
          </cell>
          <cell r="K1255">
            <v>6.7000000000000004E-2</v>
          </cell>
          <cell r="L1255" t="str">
            <v>*</v>
          </cell>
          <cell r="M1255" t="str">
            <v>*</v>
          </cell>
          <cell r="N1255">
            <v>0.122</v>
          </cell>
          <cell r="O1255" t="str">
            <v>Franklin</v>
          </cell>
          <cell r="P1255" t="str">
            <v>rural</v>
          </cell>
          <cell r="Q1255" t="str">
            <v>Ozarks</v>
          </cell>
          <cell r="R1255">
            <v>2923460</v>
          </cell>
        </row>
        <row r="1256">
          <cell r="A1256" t="str">
            <v>ZITZMAN ELEM.</v>
          </cell>
          <cell r="B1256" t="str">
            <v>036126</v>
          </cell>
          <cell r="C1256" t="str">
            <v>MERAMEC VALLEY R-III</v>
          </cell>
          <cell r="D1256">
            <v>326</v>
          </cell>
          <cell r="E1256">
            <v>333.8</v>
          </cell>
          <cell r="F1256">
            <v>0.38900000000000001</v>
          </cell>
          <cell r="G1256">
            <v>0.877</v>
          </cell>
          <cell r="H1256" t="str">
            <v>*</v>
          </cell>
          <cell r="I1256">
            <v>3.7000000000000005E-2</v>
          </cell>
          <cell r="J1256" t="str">
            <v>*</v>
          </cell>
          <cell r="K1256">
            <v>7.0999999999999994E-2</v>
          </cell>
          <cell r="L1256" t="str">
            <v>*</v>
          </cell>
          <cell r="M1256">
            <v>1.5300000000000001E-2</v>
          </cell>
          <cell r="N1256">
            <v>0.19940000000000002</v>
          </cell>
          <cell r="O1256" t="str">
            <v>Franklin</v>
          </cell>
          <cell r="P1256" t="str">
            <v>rural</v>
          </cell>
          <cell r="Q1256" t="str">
            <v>Ozarks</v>
          </cell>
          <cell r="R1256">
            <v>2923460</v>
          </cell>
        </row>
        <row r="1257">
          <cell r="A1257" t="str">
            <v>ROBERTSVILLE ELEM.</v>
          </cell>
          <cell r="B1257" t="str">
            <v>036126</v>
          </cell>
          <cell r="C1257" t="str">
            <v>MERAMEC VALLEY R-III</v>
          </cell>
          <cell r="D1257">
            <v>146</v>
          </cell>
          <cell r="E1257">
            <v>146.07</v>
          </cell>
          <cell r="F1257">
            <v>0.51500000000000001</v>
          </cell>
          <cell r="G1257">
            <v>0.89700000000000002</v>
          </cell>
          <cell r="H1257" t="str">
            <v>*</v>
          </cell>
          <cell r="I1257" t="str">
            <v>*</v>
          </cell>
          <cell r="J1257" t="str">
            <v>*</v>
          </cell>
          <cell r="K1257">
            <v>6.2E-2</v>
          </cell>
          <cell r="L1257" t="str">
            <v>*</v>
          </cell>
          <cell r="M1257" t="str">
            <v>*</v>
          </cell>
          <cell r="N1257">
            <v>0.14380000000000001</v>
          </cell>
          <cell r="O1257" t="str">
            <v>Franklin</v>
          </cell>
          <cell r="P1257" t="str">
            <v>rural</v>
          </cell>
          <cell r="Q1257" t="str">
            <v>Ozarks</v>
          </cell>
          <cell r="R1257">
            <v>2923460</v>
          </cell>
        </row>
        <row r="1258">
          <cell r="A1258" t="str">
            <v>TRUMAN ELEM.</v>
          </cell>
          <cell r="B1258" t="str">
            <v>036126</v>
          </cell>
          <cell r="C1258" t="str">
            <v>MERAMEC VALLEY R-III</v>
          </cell>
          <cell r="D1258">
            <v>210</v>
          </cell>
          <cell r="E1258">
            <v>212</v>
          </cell>
          <cell r="F1258">
            <v>0.52400000000000002</v>
          </cell>
          <cell r="G1258">
            <v>0.86199999999999999</v>
          </cell>
          <cell r="H1258" t="str">
            <v>*</v>
          </cell>
          <cell r="I1258">
            <v>6.2E-2</v>
          </cell>
          <cell r="J1258">
            <v>7.6677316293929709E-2</v>
          </cell>
          <cell r="K1258">
            <v>5.2000000000000005E-2</v>
          </cell>
          <cell r="L1258" t="str">
            <v>*</v>
          </cell>
          <cell r="M1258">
            <v>2.86E-2</v>
          </cell>
          <cell r="N1258">
            <v>0.18100000000000002</v>
          </cell>
          <cell r="O1258" t="str">
            <v>Franklin</v>
          </cell>
          <cell r="P1258" t="str">
            <v>rural</v>
          </cell>
          <cell r="Q1258" t="str">
            <v>Ozarks</v>
          </cell>
          <cell r="R1258">
            <v>2923460</v>
          </cell>
        </row>
        <row r="1259">
          <cell r="A1259" t="str">
            <v>DORIS HOFFMAN EARLY LEARNING C</v>
          </cell>
          <cell r="B1259" t="str">
            <v>036126</v>
          </cell>
          <cell r="C1259" t="str">
            <v>MERAMEC VALLEY R-III</v>
          </cell>
          <cell r="D1259" t="str">
            <v>*</v>
          </cell>
          <cell r="E1259" t="str">
            <v>*</v>
          </cell>
          <cell r="F1259" t="str">
            <v>*</v>
          </cell>
          <cell r="G1259" t="str">
            <v>*</v>
          </cell>
          <cell r="H1259" t="str">
            <v>*</v>
          </cell>
          <cell r="I1259" t="str">
            <v>*</v>
          </cell>
          <cell r="J1259" t="str">
            <v>*</v>
          </cell>
          <cell r="K1259" t="str">
            <v>*</v>
          </cell>
          <cell r="L1259" t="str">
            <v>*</v>
          </cell>
          <cell r="M1259" t="str">
            <v>*</v>
          </cell>
          <cell r="N1259" t="str">
            <v>*</v>
          </cell>
          <cell r="O1259" t="str">
            <v>Franklin</v>
          </cell>
          <cell r="P1259" t="str">
            <v>rural</v>
          </cell>
          <cell r="Q1259" t="str">
            <v>Ozarks</v>
          </cell>
          <cell r="R1259">
            <v>2923460</v>
          </cell>
        </row>
        <row r="1260">
          <cell r="A1260" t="str">
            <v>MEXICO HIGH</v>
          </cell>
          <cell r="B1260" t="str">
            <v>004110</v>
          </cell>
          <cell r="C1260" t="str">
            <v>MEXICO 59</v>
          </cell>
          <cell r="D1260">
            <v>722</v>
          </cell>
          <cell r="E1260">
            <v>676.29</v>
          </cell>
          <cell r="F1260">
            <v>0.249</v>
          </cell>
          <cell r="G1260">
            <v>0.76300000000000001</v>
          </cell>
          <cell r="H1260">
            <v>5.4000000000000006E-2</v>
          </cell>
          <cell r="I1260">
            <v>0.09</v>
          </cell>
          <cell r="J1260" t="str">
            <v>*</v>
          </cell>
          <cell r="K1260">
            <v>8.6999999999999994E-2</v>
          </cell>
          <cell r="L1260" t="str">
            <v>*</v>
          </cell>
          <cell r="M1260">
            <v>2.63E-2</v>
          </cell>
          <cell r="N1260">
            <v>0.1108</v>
          </cell>
          <cell r="O1260" t="str">
            <v>Audrain</v>
          </cell>
          <cell r="P1260" t="str">
            <v>rural</v>
          </cell>
          <cell r="Q1260" t="str">
            <v>Central</v>
          </cell>
          <cell r="R1260">
            <v>2920810</v>
          </cell>
        </row>
        <row r="1261">
          <cell r="A1261" t="str">
            <v>DAVIS H. HART CAREER CTR.</v>
          </cell>
          <cell r="B1261" t="str">
            <v>004110</v>
          </cell>
          <cell r="C1261" t="str">
            <v>MEXICO 59</v>
          </cell>
          <cell r="D1261" t="str">
            <v>*</v>
          </cell>
          <cell r="E1261" t="str">
            <v>*</v>
          </cell>
          <cell r="F1261" t="str">
            <v>*</v>
          </cell>
          <cell r="G1261" t="str">
            <v>*</v>
          </cell>
          <cell r="H1261" t="str">
            <v>*</v>
          </cell>
          <cell r="I1261" t="str">
            <v>*</v>
          </cell>
          <cell r="J1261" t="str">
            <v>*</v>
          </cell>
          <cell r="K1261" t="str">
            <v>*</v>
          </cell>
          <cell r="L1261" t="str">
            <v>*</v>
          </cell>
          <cell r="M1261" t="str">
            <v>*</v>
          </cell>
          <cell r="N1261" t="str">
            <v>*</v>
          </cell>
          <cell r="O1261" t="str">
            <v>Audrain</v>
          </cell>
          <cell r="P1261" t="str">
            <v>rural</v>
          </cell>
          <cell r="Q1261" t="str">
            <v>Central</v>
          </cell>
          <cell r="R1261">
            <v>2920810</v>
          </cell>
        </row>
        <row r="1262">
          <cell r="A1262" t="str">
            <v>MEXICO MIDDLE</v>
          </cell>
          <cell r="B1262" t="str">
            <v>004110</v>
          </cell>
          <cell r="C1262" t="str">
            <v>MEXICO 59</v>
          </cell>
          <cell r="D1262">
            <v>529</v>
          </cell>
          <cell r="E1262">
            <v>526.47</v>
          </cell>
          <cell r="F1262">
            <v>1</v>
          </cell>
          <cell r="G1262">
            <v>0.73499999999999999</v>
          </cell>
          <cell r="H1262">
            <v>6.2E-2</v>
          </cell>
          <cell r="I1262">
            <v>8.6999999999999994E-2</v>
          </cell>
          <cell r="J1262" t="str">
            <v>*</v>
          </cell>
          <cell r="K1262">
            <v>0.11199999999999999</v>
          </cell>
          <cell r="L1262" t="str">
            <v>*</v>
          </cell>
          <cell r="M1262">
            <v>2.46E-2</v>
          </cell>
          <cell r="N1262">
            <v>0.1361</v>
          </cell>
          <cell r="O1262" t="str">
            <v>Audrain</v>
          </cell>
          <cell r="P1262" t="str">
            <v>rural</v>
          </cell>
          <cell r="Q1262" t="str">
            <v>Central</v>
          </cell>
          <cell r="R1262">
            <v>2920810</v>
          </cell>
        </row>
        <row r="1263">
          <cell r="A1263" t="str">
            <v>EUGENE FIELD ELEM.</v>
          </cell>
          <cell r="B1263" t="str">
            <v>004110</v>
          </cell>
          <cell r="C1263" t="str">
            <v>MEXICO 59</v>
          </cell>
          <cell r="D1263">
            <v>397</v>
          </cell>
          <cell r="E1263">
            <v>398.65</v>
          </cell>
          <cell r="F1263">
            <v>0.995</v>
          </cell>
          <cell r="G1263">
            <v>0.73299999999999998</v>
          </cell>
          <cell r="H1263">
            <v>9.0999999999999998E-2</v>
          </cell>
          <cell r="I1263">
            <v>5.7999999999999996E-2</v>
          </cell>
          <cell r="J1263" t="str">
            <v>*</v>
          </cell>
          <cell r="K1263">
            <v>0.11599999999999999</v>
          </cell>
          <cell r="L1263" t="str">
            <v>*</v>
          </cell>
          <cell r="M1263">
            <v>3.0200000000000001E-2</v>
          </cell>
          <cell r="N1263">
            <v>0.15620000000000001</v>
          </cell>
          <cell r="O1263" t="str">
            <v>Audrain</v>
          </cell>
          <cell r="P1263" t="str">
            <v>rural</v>
          </cell>
          <cell r="Q1263" t="str">
            <v>Central</v>
          </cell>
          <cell r="R1263">
            <v>2920810</v>
          </cell>
        </row>
        <row r="1264">
          <cell r="A1264" t="str">
            <v>HAWTHORNE ELEM.</v>
          </cell>
          <cell r="B1264" t="str">
            <v>004110</v>
          </cell>
          <cell r="C1264" t="str">
            <v>MEXICO 59</v>
          </cell>
          <cell r="D1264">
            <v>423</v>
          </cell>
          <cell r="E1264">
            <v>419.3</v>
          </cell>
          <cell r="F1264">
            <v>0.995</v>
          </cell>
          <cell r="G1264">
            <v>0.77500000000000002</v>
          </cell>
          <cell r="H1264">
            <v>4.4999999999999998E-2</v>
          </cell>
          <cell r="I1264">
            <v>0.08</v>
          </cell>
          <cell r="J1264" t="str">
            <v>*</v>
          </cell>
          <cell r="K1264">
            <v>9.5000000000000001E-2</v>
          </cell>
          <cell r="L1264" t="str">
            <v>*</v>
          </cell>
          <cell r="M1264">
            <v>4.7300000000000002E-2</v>
          </cell>
          <cell r="N1264">
            <v>0.13949999999999999</v>
          </cell>
          <cell r="O1264" t="str">
            <v>Audrain</v>
          </cell>
          <cell r="P1264" t="str">
            <v>rural</v>
          </cell>
          <cell r="Q1264" t="str">
            <v>Central</v>
          </cell>
          <cell r="R1264">
            <v>2920810</v>
          </cell>
        </row>
        <row r="1265">
          <cell r="A1265" t="str">
            <v>MCMILLAN EARLY LEARNING CENTER</v>
          </cell>
          <cell r="B1265" t="str">
            <v>004110</v>
          </cell>
          <cell r="C1265" t="str">
            <v>MEXICO 59</v>
          </cell>
          <cell r="D1265">
            <v>192</v>
          </cell>
          <cell r="E1265">
            <v>193.06</v>
          </cell>
          <cell r="F1265">
            <v>1</v>
          </cell>
          <cell r="G1265">
            <v>0.80700000000000005</v>
          </cell>
          <cell r="H1265">
            <v>6.8000000000000005E-2</v>
          </cell>
          <cell r="I1265">
            <v>5.2000000000000005E-2</v>
          </cell>
          <cell r="J1265" t="str">
            <v>*</v>
          </cell>
          <cell r="K1265">
            <v>6.8000000000000005E-2</v>
          </cell>
          <cell r="L1265" t="str">
            <v>*</v>
          </cell>
          <cell r="M1265">
            <v>5.21E-2</v>
          </cell>
          <cell r="N1265">
            <v>0.125</v>
          </cell>
          <cell r="O1265" t="str">
            <v>Audrain</v>
          </cell>
          <cell r="P1265" t="str">
            <v>rural</v>
          </cell>
          <cell r="Q1265" t="str">
            <v>Central</v>
          </cell>
          <cell r="R1265">
            <v>2920810</v>
          </cell>
        </row>
        <row r="1266">
          <cell r="A1266" t="str">
            <v>MIAMI HIGH</v>
          </cell>
          <cell r="B1266" t="str">
            <v>007121</v>
          </cell>
          <cell r="C1266" t="str">
            <v>MIAMI R-I</v>
          </cell>
          <cell r="D1266">
            <v>81</v>
          </cell>
          <cell r="E1266">
            <v>80</v>
          </cell>
          <cell r="F1266">
            <v>0.42499999999999999</v>
          </cell>
          <cell r="G1266">
            <v>0.82700000000000007</v>
          </cell>
          <cell r="H1266" t="str">
            <v>*</v>
          </cell>
          <cell r="I1266" t="str">
            <v>*</v>
          </cell>
          <cell r="J1266" t="str">
            <v>*</v>
          </cell>
          <cell r="K1266">
            <v>6.2E-2</v>
          </cell>
          <cell r="L1266" t="str">
            <v>*</v>
          </cell>
          <cell r="M1266" t="str">
            <v>*</v>
          </cell>
          <cell r="N1266" t="str">
            <v>*</v>
          </cell>
          <cell r="O1266" t="str">
            <v>Bates</v>
          </cell>
          <cell r="P1266" t="str">
            <v>rural</v>
          </cell>
          <cell r="Q1266" t="str">
            <v>Western Plains</v>
          </cell>
          <cell r="R1266">
            <v>2920820</v>
          </cell>
        </row>
        <row r="1267">
          <cell r="A1267" t="str">
            <v>MIAMI ELEM.</v>
          </cell>
          <cell r="B1267" t="str">
            <v>007121</v>
          </cell>
          <cell r="C1267" t="str">
            <v>MIAMI R-I</v>
          </cell>
          <cell r="D1267">
            <v>78</v>
          </cell>
          <cell r="E1267">
            <v>77</v>
          </cell>
          <cell r="F1267">
            <v>0.32500000000000001</v>
          </cell>
          <cell r="G1267">
            <v>0.91</v>
          </cell>
          <cell r="H1267" t="str">
            <v>*</v>
          </cell>
          <cell r="I1267" t="str">
            <v>*</v>
          </cell>
          <cell r="J1267" t="str">
            <v>*</v>
          </cell>
          <cell r="K1267" t="str">
            <v>*</v>
          </cell>
          <cell r="L1267" t="str">
            <v>*</v>
          </cell>
          <cell r="M1267" t="str">
            <v>*</v>
          </cell>
          <cell r="N1267">
            <v>0.12820000000000001</v>
          </cell>
          <cell r="O1267" t="str">
            <v>Bates</v>
          </cell>
          <cell r="P1267" t="str">
            <v>rural</v>
          </cell>
          <cell r="Q1267" t="str">
            <v>Western Plains</v>
          </cell>
          <cell r="R1267">
            <v>2920820</v>
          </cell>
        </row>
        <row r="1268">
          <cell r="A1268" t="str">
            <v>MIAMI ELEM.</v>
          </cell>
          <cell r="B1268" t="str">
            <v>097116</v>
          </cell>
          <cell r="C1268" t="str">
            <v>MIAMI R-I</v>
          </cell>
          <cell r="D1268">
            <v>71</v>
          </cell>
          <cell r="E1268">
            <v>63</v>
          </cell>
          <cell r="F1268">
            <v>0.93700000000000006</v>
          </cell>
          <cell r="G1268">
            <v>0.98599999999999999</v>
          </cell>
          <cell r="H1268" t="str">
            <v>*</v>
          </cell>
          <cell r="I1268" t="str">
            <v>*</v>
          </cell>
          <cell r="J1268" t="str">
            <v>*</v>
          </cell>
          <cell r="K1268" t="str">
            <v>*</v>
          </cell>
          <cell r="L1268" t="str">
            <v>*</v>
          </cell>
          <cell r="M1268" t="str">
            <v>*</v>
          </cell>
          <cell r="N1268" t="str">
            <v>*</v>
          </cell>
          <cell r="O1268" t="str">
            <v>Saline</v>
          </cell>
          <cell r="P1268" t="str">
            <v>rural</v>
          </cell>
          <cell r="Q1268" t="str">
            <v>Western Plains</v>
          </cell>
          <cell r="R1268">
            <v>2920840</v>
          </cell>
        </row>
        <row r="1269">
          <cell r="A1269" t="str">
            <v>MID-BUCHANAN SR. HIGH</v>
          </cell>
          <cell r="B1269" t="str">
            <v>011078</v>
          </cell>
          <cell r="C1269" t="str">
            <v>MID-BUCHANAN CO. R-V</v>
          </cell>
          <cell r="D1269">
            <v>388</v>
          </cell>
          <cell r="E1269">
            <v>378</v>
          </cell>
          <cell r="F1269">
            <v>0.14599999999999999</v>
          </cell>
          <cell r="G1269">
            <v>0.95900000000000007</v>
          </cell>
          <cell r="H1269">
            <v>1.3000000000000001E-2</v>
          </cell>
          <cell r="I1269" t="str">
            <v>*</v>
          </cell>
          <cell r="J1269" t="str">
            <v>*</v>
          </cell>
          <cell r="K1269">
            <v>2.1000000000000001E-2</v>
          </cell>
          <cell r="L1269" t="str">
            <v>*</v>
          </cell>
          <cell r="M1269" t="str">
            <v>*</v>
          </cell>
          <cell r="N1269">
            <v>6.4399999999999999E-2</v>
          </cell>
          <cell r="O1269" t="str">
            <v>Buchanan</v>
          </cell>
          <cell r="P1269" t="str">
            <v>rural</v>
          </cell>
          <cell r="Q1269" t="str">
            <v>Northwest</v>
          </cell>
          <cell r="R1269">
            <v>2911940</v>
          </cell>
        </row>
        <row r="1270">
          <cell r="A1270" t="str">
            <v>MID-BUCHANAN ELEM.</v>
          </cell>
          <cell r="B1270" t="str">
            <v>011078</v>
          </cell>
          <cell r="C1270" t="str">
            <v>MID-BUCHANAN CO. R-V</v>
          </cell>
          <cell r="D1270">
            <v>402</v>
          </cell>
          <cell r="E1270">
            <v>406</v>
          </cell>
          <cell r="F1270">
            <v>0.15</v>
          </cell>
          <cell r="G1270">
            <v>0.96799999999999997</v>
          </cell>
          <cell r="H1270" t="str">
            <v>*</v>
          </cell>
          <cell r="I1270" t="str">
            <v>*</v>
          </cell>
          <cell r="J1270" t="str">
            <v>*</v>
          </cell>
          <cell r="K1270" t="str">
            <v>*</v>
          </cell>
          <cell r="L1270" t="str">
            <v>*</v>
          </cell>
          <cell r="M1270" t="str">
            <v>*</v>
          </cell>
          <cell r="N1270">
            <v>7.9600000000000004E-2</v>
          </cell>
          <cell r="O1270" t="str">
            <v>Buchanan</v>
          </cell>
          <cell r="P1270" t="str">
            <v>rural</v>
          </cell>
          <cell r="Q1270" t="str">
            <v>Northwest</v>
          </cell>
          <cell r="R1270">
            <v>2911940</v>
          </cell>
        </row>
        <row r="1271">
          <cell r="A1271" t="str">
            <v>MIDDLE GROVE ELEM.</v>
          </cell>
          <cell r="B1271" t="str">
            <v>069104</v>
          </cell>
          <cell r="C1271" t="str">
            <v>MIDDLE GROVE C-1</v>
          </cell>
          <cell r="D1271">
            <v>37</v>
          </cell>
          <cell r="E1271">
            <v>33</v>
          </cell>
          <cell r="F1271">
            <v>0.42399999999999999</v>
          </cell>
          <cell r="G1271">
            <v>0.94599999999999995</v>
          </cell>
          <cell r="H1271" t="str">
            <v>*</v>
          </cell>
          <cell r="I1271" t="str">
            <v>*</v>
          </cell>
          <cell r="J1271" t="str">
            <v>*</v>
          </cell>
          <cell r="K1271" t="str">
            <v>*</v>
          </cell>
          <cell r="L1271" t="str">
            <v>*</v>
          </cell>
          <cell r="M1271" t="str">
            <v>*</v>
          </cell>
          <cell r="N1271" t="str">
            <v>*</v>
          </cell>
          <cell r="O1271" t="str">
            <v>Monroe</v>
          </cell>
          <cell r="P1271" t="str">
            <v>rural</v>
          </cell>
          <cell r="Q1271" t="str">
            <v>Northeast</v>
          </cell>
          <cell r="R1271">
            <v>2920880</v>
          </cell>
        </row>
        <row r="1272">
          <cell r="A1272" t="str">
            <v>MIDWAY HIGH</v>
          </cell>
          <cell r="B1272" t="str">
            <v>019151</v>
          </cell>
          <cell r="C1272" t="str">
            <v>MIDWAY R-I</v>
          </cell>
          <cell r="D1272">
            <v>195</v>
          </cell>
          <cell r="E1272">
            <v>196.14</v>
          </cell>
          <cell r="F1272">
            <v>0.19899999999999998</v>
          </cell>
          <cell r="G1272">
            <v>0.95900000000000007</v>
          </cell>
          <cell r="H1272" t="str">
            <v>*</v>
          </cell>
          <cell r="I1272">
            <v>3.1E-2</v>
          </cell>
          <cell r="J1272" t="str">
            <v>*</v>
          </cell>
          <cell r="K1272" t="str">
            <v>*</v>
          </cell>
          <cell r="L1272" t="str">
            <v>*</v>
          </cell>
          <cell r="M1272" t="str">
            <v>*</v>
          </cell>
          <cell r="N1272">
            <v>0.15380000000000002</v>
          </cell>
          <cell r="O1272" t="str">
            <v>Cass</v>
          </cell>
          <cell r="P1272" t="str">
            <v>suburban</v>
          </cell>
          <cell r="Q1272" t="str">
            <v>Kansas City</v>
          </cell>
          <cell r="R1272">
            <v>2931800</v>
          </cell>
        </row>
        <row r="1273">
          <cell r="A1273" t="str">
            <v>MIDWAY ELEM.</v>
          </cell>
          <cell r="B1273" t="str">
            <v>019151</v>
          </cell>
          <cell r="C1273" t="str">
            <v>MIDWAY R-I</v>
          </cell>
          <cell r="D1273">
            <v>249</v>
          </cell>
          <cell r="E1273">
            <v>251</v>
          </cell>
          <cell r="F1273">
            <v>0.26700000000000002</v>
          </cell>
          <cell r="G1273">
            <v>0.89200000000000002</v>
          </cell>
          <cell r="H1273" t="str">
            <v>*</v>
          </cell>
          <cell r="I1273">
            <v>5.2000000000000005E-2</v>
          </cell>
          <cell r="J1273" t="str">
            <v>*</v>
          </cell>
          <cell r="K1273">
            <v>4.8000000000000001E-2</v>
          </cell>
          <cell r="L1273" t="str">
            <v>*</v>
          </cell>
          <cell r="M1273" t="str">
            <v>*</v>
          </cell>
          <cell r="N1273">
            <v>0.17269999999999999</v>
          </cell>
          <cell r="O1273" t="str">
            <v>Cass</v>
          </cell>
          <cell r="P1273" t="str">
            <v>suburban</v>
          </cell>
          <cell r="Q1273" t="str">
            <v>Kansas City</v>
          </cell>
          <cell r="R1273">
            <v>2931800</v>
          </cell>
        </row>
        <row r="1274">
          <cell r="A1274" t="str">
            <v>MILAN HIGH</v>
          </cell>
          <cell r="B1274" t="str">
            <v>105124</v>
          </cell>
          <cell r="C1274" t="str">
            <v>MILAN C-2</v>
          </cell>
          <cell r="D1274">
            <v>302</v>
          </cell>
          <cell r="E1274">
            <v>284</v>
          </cell>
          <cell r="F1274">
            <v>0.41499999999999998</v>
          </cell>
          <cell r="G1274">
            <v>0.51300000000000001</v>
          </cell>
          <cell r="H1274">
            <v>0.05</v>
          </cell>
          <cell r="I1274">
            <v>0.42100000000000004</v>
          </cell>
          <cell r="J1274" t="str">
            <v>*</v>
          </cell>
          <cell r="K1274" t="str">
            <v>*</v>
          </cell>
          <cell r="L1274" t="str">
            <v>*</v>
          </cell>
          <cell r="M1274">
            <v>0.18870000000000001</v>
          </cell>
          <cell r="N1274">
            <v>6.2899999999999998E-2</v>
          </cell>
          <cell r="O1274" t="str">
            <v>Sullivan</v>
          </cell>
          <cell r="P1274" t="str">
            <v>rural</v>
          </cell>
          <cell r="Q1274" t="str">
            <v>Northeast</v>
          </cell>
          <cell r="R1274">
            <v>2920940</v>
          </cell>
        </row>
        <row r="1275">
          <cell r="A1275" t="str">
            <v>MILAN ELEM.</v>
          </cell>
          <cell r="B1275" t="str">
            <v>105124</v>
          </cell>
          <cell r="C1275" t="str">
            <v>MILAN C-2</v>
          </cell>
          <cell r="D1275">
            <v>337</v>
          </cell>
          <cell r="E1275">
            <v>333</v>
          </cell>
          <cell r="F1275">
            <v>0.51100000000000001</v>
          </cell>
          <cell r="G1275">
            <v>0.44799999999999995</v>
          </cell>
          <cell r="H1275">
            <v>0.05</v>
          </cell>
          <cell r="I1275">
            <v>0.48100000000000004</v>
          </cell>
          <cell r="J1275" t="str">
            <v>*</v>
          </cell>
          <cell r="K1275" t="str">
            <v>*</v>
          </cell>
          <cell r="L1275" t="str">
            <v>*</v>
          </cell>
          <cell r="M1275">
            <v>0.37979999999999997</v>
          </cell>
          <cell r="N1275">
            <v>8.0100000000000005E-2</v>
          </cell>
          <cell r="O1275" t="str">
            <v>Sullivan</v>
          </cell>
          <cell r="P1275" t="str">
            <v>rural</v>
          </cell>
          <cell r="Q1275" t="str">
            <v>Northeast</v>
          </cell>
          <cell r="R1275">
            <v>2920940</v>
          </cell>
        </row>
        <row r="1276">
          <cell r="A1276" t="str">
            <v>TUSCUMBIA HIGH</v>
          </cell>
          <cell r="B1276" t="str">
            <v>066103</v>
          </cell>
          <cell r="C1276" t="str">
            <v>MILLER CO. R-III</v>
          </cell>
          <cell r="D1276">
            <v>60</v>
          </cell>
          <cell r="E1276">
            <v>60.71</v>
          </cell>
          <cell r="F1276">
            <v>0.41200000000000003</v>
          </cell>
          <cell r="G1276">
            <v>0.98299999999999998</v>
          </cell>
          <cell r="H1276" t="str">
            <v>*</v>
          </cell>
          <cell r="I1276" t="str">
            <v>*</v>
          </cell>
          <cell r="J1276" t="str">
            <v>*</v>
          </cell>
          <cell r="K1276" t="str">
            <v>*</v>
          </cell>
          <cell r="L1276" t="str">
            <v>*</v>
          </cell>
          <cell r="M1276" t="str">
            <v>*</v>
          </cell>
          <cell r="N1276">
            <v>0.2</v>
          </cell>
          <cell r="O1276" t="str">
            <v>Miller</v>
          </cell>
          <cell r="P1276" t="str">
            <v>rural</v>
          </cell>
          <cell r="Q1276" t="str">
            <v>Central</v>
          </cell>
          <cell r="R1276">
            <v>2930510</v>
          </cell>
        </row>
        <row r="1277">
          <cell r="A1277" t="str">
            <v>MILLER CO. ELEM.</v>
          </cell>
          <cell r="B1277" t="str">
            <v>066103</v>
          </cell>
          <cell r="C1277" t="str">
            <v>MILLER CO. R-III</v>
          </cell>
          <cell r="D1277">
            <v>139</v>
          </cell>
          <cell r="E1277">
            <v>141</v>
          </cell>
          <cell r="F1277">
            <v>0.46100000000000002</v>
          </cell>
          <cell r="G1277">
            <v>0.99299999999999999</v>
          </cell>
          <cell r="H1277" t="str">
            <v>*</v>
          </cell>
          <cell r="I1277" t="str">
            <v>*</v>
          </cell>
          <cell r="J1277" t="str">
            <v>*</v>
          </cell>
          <cell r="K1277" t="str">
            <v>*</v>
          </cell>
          <cell r="L1277" t="str">
            <v>*</v>
          </cell>
          <cell r="M1277" t="str">
            <v>*</v>
          </cell>
          <cell r="N1277">
            <v>0.1079</v>
          </cell>
          <cell r="O1277" t="str">
            <v>Miller</v>
          </cell>
          <cell r="P1277" t="str">
            <v>rural</v>
          </cell>
          <cell r="Q1277" t="str">
            <v>Central</v>
          </cell>
          <cell r="R1277">
            <v>2930510</v>
          </cell>
        </row>
        <row r="1278">
          <cell r="A1278" t="str">
            <v>MILLER HIGH</v>
          </cell>
          <cell r="B1278" t="str">
            <v>055104</v>
          </cell>
          <cell r="C1278" t="str">
            <v>MILLER R-II</v>
          </cell>
          <cell r="D1278">
            <v>309</v>
          </cell>
          <cell r="E1278">
            <v>280</v>
          </cell>
          <cell r="F1278">
            <v>0.46799999999999997</v>
          </cell>
          <cell r="G1278">
            <v>0.94200000000000006</v>
          </cell>
          <cell r="H1278">
            <v>2.3E-2</v>
          </cell>
          <cell r="I1278">
            <v>2.3E-2</v>
          </cell>
          <cell r="J1278" t="str">
            <v>*</v>
          </cell>
          <cell r="K1278" t="str">
            <v>*</v>
          </cell>
          <cell r="L1278" t="str">
            <v>*</v>
          </cell>
          <cell r="M1278" t="str">
            <v>*</v>
          </cell>
          <cell r="N1278">
            <v>9.7100000000000006E-2</v>
          </cell>
          <cell r="O1278" t="str">
            <v>Lawrence</v>
          </cell>
          <cell r="P1278" t="str">
            <v>town</v>
          </cell>
          <cell r="Q1278" t="str">
            <v>Southwest</v>
          </cell>
          <cell r="R1278">
            <v>2921000</v>
          </cell>
        </row>
        <row r="1279">
          <cell r="A1279" t="str">
            <v>CENTRAL ELEM.</v>
          </cell>
          <cell r="B1279" t="str">
            <v>055104</v>
          </cell>
          <cell r="C1279" t="str">
            <v>MILLER R-II</v>
          </cell>
          <cell r="D1279">
            <v>280</v>
          </cell>
          <cell r="E1279">
            <v>278.35000000000002</v>
          </cell>
          <cell r="F1279">
            <v>0.53799999999999992</v>
          </cell>
          <cell r="G1279">
            <v>0.93900000000000006</v>
          </cell>
          <cell r="H1279" t="str">
            <v>*</v>
          </cell>
          <cell r="I1279" t="str">
            <v>*</v>
          </cell>
          <cell r="J1279" t="str">
            <v>*</v>
          </cell>
          <cell r="K1279" t="str">
            <v>*</v>
          </cell>
          <cell r="L1279" t="str">
            <v>*</v>
          </cell>
          <cell r="M1279" t="str">
            <v>*</v>
          </cell>
          <cell r="N1279">
            <v>0.1321</v>
          </cell>
          <cell r="O1279" t="str">
            <v>Lawrence</v>
          </cell>
          <cell r="P1279" t="str">
            <v>town</v>
          </cell>
          <cell r="Q1279" t="str">
            <v>Southwest</v>
          </cell>
          <cell r="R1279">
            <v>2921000</v>
          </cell>
        </row>
        <row r="1280">
          <cell r="A1280" t="str">
            <v>MIRABILE ELEM.</v>
          </cell>
          <cell r="B1280" t="str">
            <v>013060</v>
          </cell>
          <cell r="C1280" t="str">
            <v>MIRABILE C-1</v>
          </cell>
          <cell r="D1280">
            <v>33</v>
          </cell>
          <cell r="E1280">
            <v>33</v>
          </cell>
          <cell r="F1280">
            <v>0.182</v>
          </cell>
          <cell r="G1280">
            <v>1</v>
          </cell>
          <cell r="H1280" t="str">
            <v>*</v>
          </cell>
          <cell r="I1280" t="str">
            <v>*</v>
          </cell>
          <cell r="J1280" t="str">
            <v>*</v>
          </cell>
          <cell r="K1280" t="str">
            <v>*</v>
          </cell>
          <cell r="L1280" t="str">
            <v>*</v>
          </cell>
          <cell r="M1280" t="str">
            <v>*</v>
          </cell>
          <cell r="N1280">
            <v>0.1515</v>
          </cell>
          <cell r="O1280" t="str">
            <v>Caldwell</v>
          </cell>
          <cell r="P1280" t="str">
            <v>rural</v>
          </cell>
          <cell r="Q1280" t="str">
            <v>Northwest</v>
          </cell>
          <cell r="R1280">
            <v>2921030</v>
          </cell>
        </row>
        <row r="1281">
          <cell r="A1281" t="str">
            <v>MISSOURI CITY ELEM.</v>
          </cell>
          <cell r="B1281" t="str">
            <v>024091</v>
          </cell>
          <cell r="C1281" t="str">
            <v>MISSOURI CITY 56</v>
          </cell>
          <cell r="D1281">
            <v>22</v>
          </cell>
          <cell r="E1281">
            <v>21</v>
          </cell>
          <cell r="F1281">
            <v>0.42899999999999999</v>
          </cell>
          <cell r="G1281">
            <v>1</v>
          </cell>
          <cell r="H1281" t="str">
            <v>*</v>
          </cell>
          <cell r="I1281" t="str">
            <v>*</v>
          </cell>
          <cell r="J1281" t="str">
            <v>*</v>
          </cell>
          <cell r="K1281" t="str">
            <v>*</v>
          </cell>
          <cell r="L1281" t="str">
            <v>*</v>
          </cell>
          <cell r="M1281" t="str">
            <v>*</v>
          </cell>
          <cell r="N1281" t="str">
            <v>*</v>
          </cell>
          <cell r="O1281" t="str">
            <v>Clay</v>
          </cell>
          <cell r="P1281" t="str">
            <v>suburban</v>
          </cell>
          <cell r="Q1281" t="str">
            <v>Kansas City</v>
          </cell>
          <cell r="R1281">
            <v>2921060</v>
          </cell>
        </row>
        <row r="1282">
          <cell r="A1282" t="str">
            <v>NORTH CENTRAL REGIONAL</v>
          </cell>
          <cell r="B1282" t="str">
            <v>088081</v>
          </cell>
          <cell r="C1282" t="str">
            <v>MOBERLY</v>
          </cell>
          <cell r="D1282" t="str">
            <v>*</v>
          </cell>
          <cell r="E1282" t="str">
            <v>*</v>
          </cell>
          <cell r="F1282" t="str">
            <v>*</v>
          </cell>
          <cell r="G1282" t="str">
            <v>*</v>
          </cell>
          <cell r="H1282" t="str">
            <v>*</v>
          </cell>
          <cell r="I1282" t="str">
            <v>*</v>
          </cell>
          <cell r="J1282" t="str">
            <v>*</v>
          </cell>
          <cell r="K1282" t="str">
            <v>*</v>
          </cell>
          <cell r="L1282" t="str">
            <v>*</v>
          </cell>
          <cell r="M1282" t="str">
            <v>*</v>
          </cell>
          <cell r="N1282" t="str">
            <v>*</v>
          </cell>
          <cell r="O1282" t="str">
            <v>Randolph</v>
          </cell>
          <cell r="P1282" t="str">
            <v>town</v>
          </cell>
          <cell r="Q1282" t="str">
            <v>Northeast</v>
          </cell>
          <cell r="R1282">
            <v>2921100</v>
          </cell>
        </row>
        <row r="1283">
          <cell r="A1283" t="str">
            <v>MOBERLY SR. HIGH</v>
          </cell>
          <cell r="B1283" t="str">
            <v>088081</v>
          </cell>
          <cell r="C1283" t="str">
            <v>MOBERLY</v>
          </cell>
          <cell r="D1283">
            <v>746</v>
          </cell>
          <cell r="E1283">
            <v>659.45</v>
          </cell>
          <cell r="F1283">
            <v>0.32400000000000001</v>
          </cell>
          <cell r="G1283">
            <v>0.84200000000000008</v>
          </cell>
          <cell r="H1283">
            <v>4.4000000000000004E-2</v>
          </cell>
          <cell r="I1283">
            <v>3.1E-2</v>
          </cell>
          <cell r="J1283">
            <v>1.0723860589812333E-2</v>
          </cell>
          <cell r="K1283">
            <v>7.2000000000000008E-2</v>
          </cell>
          <cell r="M1283" t="str">
            <v>*</v>
          </cell>
          <cell r="N1283">
            <v>0.12470000000000001</v>
          </cell>
          <cell r="O1283" t="str">
            <v>Randolph</v>
          </cell>
          <cell r="P1283" t="str">
            <v>town</v>
          </cell>
          <cell r="Q1283" t="str">
            <v>Northeast</v>
          </cell>
          <cell r="R1283">
            <v>2921100</v>
          </cell>
        </row>
        <row r="1284">
          <cell r="A1284" t="str">
            <v>MOBERLY AREA TECHNICAL CTR.</v>
          </cell>
          <cell r="B1284" t="str">
            <v>088081</v>
          </cell>
          <cell r="C1284" t="str">
            <v>MOBERLY</v>
          </cell>
          <cell r="D1284" t="str">
            <v>*</v>
          </cell>
          <cell r="E1284" t="str">
            <v>*</v>
          </cell>
          <cell r="F1284" t="str">
            <v>*</v>
          </cell>
          <cell r="G1284" t="str">
            <v>*</v>
          </cell>
          <cell r="H1284" t="str">
            <v>*</v>
          </cell>
          <cell r="I1284" t="str">
            <v>*</v>
          </cell>
          <cell r="J1284" t="str">
            <v>*</v>
          </cell>
          <cell r="K1284" t="str">
            <v>*</v>
          </cell>
          <cell r="L1284" t="str">
            <v>*</v>
          </cell>
          <cell r="M1284" t="str">
            <v>*</v>
          </cell>
          <cell r="N1284" t="str">
            <v>*</v>
          </cell>
          <cell r="O1284" t="str">
            <v>Randolph</v>
          </cell>
          <cell r="P1284" t="str">
            <v>town</v>
          </cell>
          <cell r="Q1284" t="str">
            <v>Northeast</v>
          </cell>
          <cell r="R1284">
            <v>2921100</v>
          </cell>
        </row>
        <row r="1285">
          <cell r="A1285" t="str">
            <v>MOBERLY MIDDLE</v>
          </cell>
          <cell r="B1285" t="str">
            <v>088081</v>
          </cell>
          <cell r="C1285" t="str">
            <v>MOBERLY</v>
          </cell>
          <cell r="D1285">
            <v>481</v>
          </cell>
          <cell r="E1285">
            <v>484.88</v>
          </cell>
          <cell r="F1285">
            <v>0.41200000000000003</v>
          </cell>
          <cell r="G1285">
            <v>0.80700000000000005</v>
          </cell>
          <cell r="H1285">
            <v>0.04</v>
          </cell>
          <cell r="I1285">
            <v>2.8999999999999998E-2</v>
          </cell>
          <cell r="J1285" t="str">
            <v>*</v>
          </cell>
          <cell r="K1285">
            <v>0.125</v>
          </cell>
          <cell r="L1285" t="str">
            <v>*</v>
          </cell>
          <cell r="M1285" t="str">
            <v>*</v>
          </cell>
          <cell r="N1285">
            <v>0.1497</v>
          </cell>
          <cell r="O1285" t="str">
            <v>Randolph</v>
          </cell>
          <cell r="P1285" t="str">
            <v>town</v>
          </cell>
          <cell r="Q1285" t="str">
            <v>Northeast</v>
          </cell>
          <cell r="R1285">
            <v>2921100</v>
          </cell>
        </row>
        <row r="1286">
          <cell r="A1286" t="str">
            <v>GRATZ BROWN ELEM.</v>
          </cell>
          <cell r="B1286" t="str">
            <v>088081</v>
          </cell>
          <cell r="C1286" t="str">
            <v>MOBERLY</v>
          </cell>
          <cell r="D1286">
            <v>450</v>
          </cell>
          <cell r="E1286">
            <v>442.38</v>
          </cell>
          <cell r="F1286">
            <v>0.503</v>
          </cell>
          <cell r="G1286">
            <v>0.79099999999999993</v>
          </cell>
          <cell r="H1286">
            <v>5.0999999999999997E-2</v>
          </cell>
          <cell r="I1286">
            <v>2.7000000000000003E-2</v>
          </cell>
          <cell r="J1286" t="str">
            <v>*</v>
          </cell>
          <cell r="K1286">
            <v>0.109</v>
          </cell>
          <cell r="L1286" t="str">
            <v>*</v>
          </cell>
          <cell r="M1286" t="str">
            <v>*</v>
          </cell>
          <cell r="N1286">
            <v>0.20219999999999999</v>
          </cell>
          <cell r="O1286" t="str">
            <v>Randolph</v>
          </cell>
          <cell r="P1286" t="str">
            <v>town</v>
          </cell>
          <cell r="Q1286" t="str">
            <v>Northeast</v>
          </cell>
          <cell r="R1286">
            <v>2921100</v>
          </cell>
        </row>
        <row r="1287">
          <cell r="A1287" t="str">
            <v>NORTH PARK ELEM.</v>
          </cell>
          <cell r="B1287" t="str">
            <v>088081</v>
          </cell>
          <cell r="C1287" t="str">
            <v>MOBERLY</v>
          </cell>
          <cell r="D1287">
            <v>204</v>
          </cell>
          <cell r="E1287">
            <v>206.88</v>
          </cell>
          <cell r="F1287">
            <v>0.60399999999999998</v>
          </cell>
          <cell r="G1287">
            <v>0.81900000000000006</v>
          </cell>
          <cell r="H1287">
            <v>3.4000000000000002E-2</v>
          </cell>
          <cell r="I1287">
            <v>3.4000000000000002E-2</v>
          </cell>
          <cell r="J1287" t="str">
            <v>*</v>
          </cell>
          <cell r="K1287">
            <v>9.3000000000000013E-2</v>
          </cell>
          <cell r="L1287" t="str">
            <v>*</v>
          </cell>
          <cell r="M1287" t="str">
            <v>*</v>
          </cell>
          <cell r="N1287">
            <v>0.18140000000000001</v>
          </cell>
          <cell r="O1287" t="str">
            <v>Randolph</v>
          </cell>
          <cell r="P1287" t="str">
            <v>town</v>
          </cell>
          <cell r="Q1287" t="str">
            <v>Northeast</v>
          </cell>
          <cell r="R1287">
            <v>2921100</v>
          </cell>
        </row>
        <row r="1288">
          <cell r="A1288" t="str">
            <v>SOUTH PARK ELEM.</v>
          </cell>
          <cell r="B1288" t="str">
            <v>088081</v>
          </cell>
          <cell r="C1288" t="str">
            <v>MOBERLY</v>
          </cell>
          <cell r="D1288">
            <v>211</v>
          </cell>
          <cell r="E1288">
            <v>203.38</v>
          </cell>
          <cell r="F1288">
            <v>0.49700000000000005</v>
          </cell>
          <cell r="G1288">
            <v>0.76800000000000002</v>
          </cell>
          <cell r="H1288">
            <v>4.7E-2</v>
          </cell>
          <cell r="I1288">
            <v>3.7999999999999999E-2</v>
          </cell>
          <cell r="J1288" t="str">
            <v>*</v>
          </cell>
          <cell r="K1288">
            <v>0.14699999999999999</v>
          </cell>
          <cell r="L1288" t="str">
            <v>*</v>
          </cell>
          <cell r="M1288" t="str">
            <v>*</v>
          </cell>
          <cell r="N1288">
            <v>0.24170000000000003</v>
          </cell>
          <cell r="O1288" t="str">
            <v>Randolph</v>
          </cell>
          <cell r="P1288" t="str">
            <v>town</v>
          </cell>
          <cell r="Q1288" t="str">
            <v>Northeast</v>
          </cell>
          <cell r="R1288">
            <v>2921100</v>
          </cell>
        </row>
        <row r="1289">
          <cell r="A1289" t="str">
            <v>EARLY CHILDHOOD LEARNING CNTR</v>
          </cell>
          <cell r="B1289" t="str">
            <v>088081</v>
          </cell>
          <cell r="C1289" t="str">
            <v>MOBERLY</v>
          </cell>
          <cell r="D1289" t="str">
            <v>*</v>
          </cell>
          <cell r="E1289" t="str">
            <v>*</v>
          </cell>
          <cell r="F1289" t="str">
            <v>*</v>
          </cell>
          <cell r="G1289" t="str">
            <v>*</v>
          </cell>
          <cell r="H1289" t="str">
            <v>*</v>
          </cell>
          <cell r="I1289" t="str">
            <v>*</v>
          </cell>
          <cell r="J1289" t="str">
            <v>*</v>
          </cell>
          <cell r="K1289" t="str">
            <v>*</v>
          </cell>
          <cell r="L1289" t="str">
            <v>*</v>
          </cell>
          <cell r="M1289" t="str">
            <v>*</v>
          </cell>
          <cell r="N1289" t="str">
            <v>*</v>
          </cell>
          <cell r="O1289" t="str">
            <v>Randolph</v>
          </cell>
          <cell r="P1289" t="str">
            <v>town</v>
          </cell>
          <cell r="Q1289" t="str">
            <v>Northeast</v>
          </cell>
          <cell r="R1289">
            <v>2921100</v>
          </cell>
        </row>
        <row r="1290">
          <cell r="A1290" t="str">
            <v>MONETT HIGH</v>
          </cell>
          <cell r="B1290" t="str">
            <v>005128</v>
          </cell>
          <cell r="C1290" t="str">
            <v>MONETT R-I</v>
          </cell>
          <cell r="D1290">
            <v>742</v>
          </cell>
          <cell r="E1290">
            <v>706.04</v>
          </cell>
          <cell r="F1290">
            <v>0.49299999999999999</v>
          </cell>
          <cell r="G1290">
            <v>0.52</v>
          </cell>
          <cell r="H1290" t="str">
            <v>*</v>
          </cell>
          <cell r="I1290">
            <v>0.39899999999999997</v>
          </cell>
          <cell r="J1290">
            <v>3.638814016172507E-2</v>
          </cell>
          <cell r="K1290">
            <v>2.7999999999999997E-2</v>
          </cell>
          <cell r="L1290" t="str">
            <v>*</v>
          </cell>
          <cell r="M1290">
            <v>0.17249999999999999</v>
          </cell>
          <cell r="N1290">
            <v>0.155</v>
          </cell>
          <cell r="O1290" t="str">
            <v>Barry</v>
          </cell>
          <cell r="P1290" t="str">
            <v>town</v>
          </cell>
          <cell r="Q1290" t="str">
            <v>Southwest</v>
          </cell>
          <cell r="R1290">
            <v>2921120</v>
          </cell>
        </row>
        <row r="1291">
          <cell r="A1291" t="str">
            <v>SCOTT REGIONAL TECH CENTER</v>
          </cell>
          <cell r="B1291" t="str">
            <v>005128</v>
          </cell>
          <cell r="C1291" t="str">
            <v>MONETT R-I</v>
          </cell>
          <cell r="D1291" t="str">
            <v>*</v>
          </cell>
          <cell r="E1291" t="str">
            <v>*</v>
          </cell>
          <cell r="F1291" t="str">
            <v>*</v>
          </cell>
          <cell r="G1291" t="str">
            <v>*</v>
          </cell>
          <cell r="H1291" t="str">
            <v>*</v>
          </cell>
          <cell r="I1291" t="str">
            <v>*</v>
          </cell>
          <cell r="J1291" t="str">
            <v>*</v>
          </cell>
          <cell r="K1291" t="str">
            <v>*</v>
          </cell>
          <cell r="L1291" t="str">
            <v>*</v>
          </cell>
          <cell r="M1291" t="str">
            <v>*</v>
          </cell>
          <cell r="N1291" t="str">
            <v>*</v>
          </cell>
          <cell r="O1291" t="str">
            <v>Barry</v>
          </cell>
          <cell r="P1291" t="str">
            <v>town</v>
          </cell>
          <cell r="Q1291" t="str">
            <v>Southwest</v>
          </cell>
          <cell r="R1291">
            <v>2921120</v>
          </cell>
        </row>
        <row r="1292">
          <cell r="A1292" t="str">
            <v>MONETT MIDDLE</v>
          </cell>
          <cell r="B1292" t="str">
            <v>005128</v>
          </cell>
          <cell r="C1292" t="str">
            <v>MONETT R-I</v>
          </cell>
          <cell r="D1292">
            <v>366</v>
          </cell>
          <cell r="E1292">
            <v>370</v>
          </cell>
          <cell r="F1292">
            <v>0.56200000000000006</v>
          </cell>
          <cell r="G1292">
            <v>0.49700000000000005</v>
          </cell>
          <cell r="H1292" t="str">
            <v>*</v>
          </cell>
          <cell r="I1292">
            <v>0.40200000000000002</v>
          </cell>
          <cell r="J1292">
            <v>4.9180327868852458E-2</v>
          </cell>
          <cell r="K1292">
            <v>2.7000000000000003E-2</v>
          </cell>
          <cell r="L1292" t="str">
            <v>*</v>
          </cell>
          <cell r="M1292">
            <v>0.19670000000000001</v>
          </cell>
          <cell r="N1292">
            <v>0.14749999999999999</v>
          </cell>
          <cell r="O1292" t="str">
            <v>Barry</v>
          </cell>
          <cell r="P1292" t="str">
            <v>town</v>
          </cell>
          <cell r="Q1292" t="str">
            <v>Southwest</v>
          </cell>
          <cell r="R1292">
            <v>2921120</v>
          </cell>
        </row>
        <row r="1293">
          <cell r="A1293" t="str">
            <v>CENTRAL PARK ELEM.</v>
          </cell>
          <cell r="B1293" t="str">
            <v>005128</v>
          </cell>
          <cell r="C1293" t="str">
            <v>MONETT R-I</v>
          </cell>
          <cell r="D1293">
            <v>339</v>
          </cell>
          <cell r="E1293">
            <v>332.17</v>
          </cell>
          <cell r="F1293">
            <v>0.56899999999999995</v>
          </cell>
          <cell r="G1293">
            <v>0.50700000000000001</v>
          </cell>
          <cell r="H1293" t="str">
            <v>*</v>
          </cell>
          <cell r="I1293">
            <v>0.41</v>
          </cell>
          <cell r="J1293">
            <v>3.5398230088495575E-2</v>
          </cell>
          <cell r="K1293">
            <v>3.5000000000000003E-2</v>
          </cell>
          <cell r="L1293" t="str">
            <v>*</v>
          </cell>
          <cell r="M1293">
            <v>0.37170000000000003</v>
          </cell>
          <cell r="N1293">
            <v>0.13269999999999998</v>
          </cell>
          <cell r="O1293" t="str">
            <v>Barry</v>
          </cell>
          <cell r="P1293" t="str">
            <v>town</v>
          </cell>
          <cell r="Q1293" t="str">
            <v>Southwest</v>
          </cell>
          <cell r="R1293">
            <v>2921120</v>
          </cell>
        </row>
        <row r="1294">
          <cell r="A1294" t="str">
            <v>MONETT ELEM.</v>
          </cell>
          <cell r="B1294" t="str">
            <v>005128</v>
          </cell>
          <cell r="C1294" t="str">
            <v>MONETT R-I</v>
          </cell>
          <cell r="D1294">
            <v>490</v>
          </cell>
          <cell r="E1294">
            <v>478.85</v>
          </cell>
          <cell r="F1294">
            <v>0.623</v>
          </cell>
          <cell r="G1294">
            <v>0.54899999999999993</v>
          </cell>
          <cell r="H1294" t="str">
            <v>*</v>
          </cell>
          <cell r="I1294">
            <v>0.36899999999999999</v>
          </cell>
          <cell r="J1294">
            <v>3.4693877551020408E-2</v>
          </cell>
          <cell r="K1294">
            <v>3.1E-2</v>
          </cell>
          <cell r="L1294" t="str">
            <v>*</v>
          </cell>
          <cell r="M1294">
            <v>0.30199999999999999</v>
          </cell>
          <cell r="N1294">
            <v>9.5899999999999999E-2</v>
          </cell>
          <cell r="O1294" t="str">
            <v>Barry</v>
          </cell>
          <cell r="P1294" t="str">
            <v>town</v>
          </cell>
          <cell r="Q1294" t="str">
            <v>Southwest</v>
          </cell>
          <cell r="R1294">
            <v>2921120</v>
          </cell>
        </row>
        <row r="1295">
          <cell r="A1295" t="str">
            <v>MONETT INTERMEDIATE</v>
          </cell>
          <cell r="B1295" t="str">
            <v>005128</v>
          </cell>
          <cell r="C1295" t="str">
            <v>MONETT R-I</v>
          </cell>
          <cell r="D1295">
            <v>335</v>
          </cell>
          <cell r="E1295">
            <v>327.17</v>
          </cell>
          <cell r="F1295">
            <v>0.64500000000000002</v>
          </cell>
          <cell r="G1295">
            <v>0.499</v>
          </cell>
          <cell r="H1295" t="str">
            <v>*</v>
          </cell>
          <cell r="I1295">
            <v>0.41200000000000003</v>
          </cell>
          <cell r="J1295">
            <v>4.4776119402985072E-2</v>
          </cell>
          <cell r="K1295">
            <v>2.1000000000000001E-2</v>
          </cell>
          <cell r="L1295" t="str">
            <v>*</v>
          </cell>
          <cell r="M1295">
            <v>0.25969999999999999</v>
          </cell>
          <cell r="N1295">
            <v>0.17309999999999998</v>
          </cell>
          <cell r="O1295" t="str">
            <v>Barry</v>
          </cell>
          <cell r="P1295" t="str">
            <v>town</v>
          </cell>
          <cell r="Q1295" t="str">
            <v>Southwest</v>
          </cell>
          <cell r="R1295">
            <v>2921120</v>
          </cell>
        </row>
        <row r="1296">
          <cell r="A1296" t="str">
            <v>CALIFORNIA HIGH</v>
          </cell>
          <cell r="B1296" t="str">
            <v>068070</v>
          </cell>
          <cell r="C1296" t="str">
            <v>MONITEAU CO. R-I</v>
          </cell>
          <cell r="D1296">
            <v>435</v>
          </cell>
          <cell r="E1296">
            <v>361.5</v>
          </cell>
          <cell r="F1296">
            <v>0.20699999999999999</v>
          </cell>
          <cell r="G1296">
            <v>0.83</v>
          </cell>
          <cell r="H1296">
            <v>1.6E-2</v>
          </cell>
          <cell r="I1296">
            <v>0.126</v>
          </cell>
          <cell r="J1296" t="str">
            <v>*</v>
          </cell>
          <cell r="K1296">
            <v>2.1000000000000001E-2</v>
          </cell>
          <cell r="L1296" t="str">
            <v>*</v>
          </cell>
          <cell r="M1296">
            <v>3.9100000000000003E-2</v>
          </cell>
          <cell r="N1296">
            <v>7.8200000000000006E-2</v>
          </cell>
          <cell r="O1296" t="str">
            <v>Moniteau</v>
          </cell>
          <cell r="P1296" t="str">
            <v>rural</v>
          </cell>
          <cell r="Q1296" t="str">
            <v>Central</v>
          </cell>
          <cell r="R1296">
            <v>2906510</v>
          </cell>
        </row>
        <row r="1297">
          <cell r="A1297" t="str">
            <v>CALIFORNIA MIDDLE</v>
          </cell>
          <cell r="B1297" t="str">
            <v>068070</v>
          </cell>
          <cell r="C1297" t="str">
            <v>MONITEAU CO. R-I</v>
          </cell>
          <cell r="D1297">
            <v>440</v>
          </cell>
          <cell r="E1297">
            <v>430.74</v>
          </cell>
          <cell r="F1297">
            <v>0.26500000000000001</v>
          </cell>
          <cell r="G1297">
            <v>0.83900000000000008</v>
          </cell>
          <cell r="H1297" t="str">
            <v>*</v>
          </cell>
          <cell r="I1297">
            <v>0.13900000000000001</v>
          </cell>
          <cell r="J1297" t="str">
            <v>*</v>
          </cell>
          <cell r="K1297">
            <v>1.1000000000000001E-2</v>
          </cell>
          <cell r="L1297" t="str">
            <v>*</v>
          </cell>
          <cell r="M1297">
            <v>6.1399999999999996E-2</v>
          </cell>
          <cell r="N1297">
            <v>7.0499999999999993E-2</v>
          </cell>
          <cell r="O1297" t="str">
            <v>Moniteau</v>
          </cell>
          <cell r="P1297" t="str">
            <v>rural</v>
          </cell>
          <cell r="Q1297" t="str">
            <v>Central</v>
          </cell>
          <cell r="R1297">
            <v>2906510</v>
          </cell>
        </row>
        <row r="1298">
          <cell r="A1298" t="str">
            <v>CALIFORNIA ELEM.</v>
          </cell>
          <cell r="B1298" t="str">
            <v>068070</v>
          </cell>
          <cell r="C1298" t="str">
            <v>MONITEAU CO. R-I</v>
          </cell>
          <cell r="D1298">
            <v>495</v>
          </cell>
          <cell r="E1298">
            <v>489</v>
          </cell>
          <cell r="F1298">
            <v>0.34200000000000003</v>
          </cell>
          <cell r="G1298">
            <v>0.82400000000000007</v>
          </cell>
          <cell r="H1298" t="str">
            <v>*</v>
          </cell>
          <cell r="I1298">
            <v>0.14899999999999999</v>
          </cell>
          <cell r="J1298" t="str">
            <v>*</v>
          </cell>
          <cell r="K1298">
            <v>1.3999999999999999E-2</v>
          </cell>
          <cell r="L1298" t="str">
            <v>*</v>
          </cell>
          <cell r="M1298">
            <v>0.11109999999999999</v>
          </cell>
          <cell r="N1298">
            <v>0.10300000000000001</v>
          </cell>
          <cell r="O1298" t="str">
            <v>Moniteau</v>
          </cell>
          <cell r="P1298" t="str">
            <v>rural</v>
          </cell>
          <cell r="Q1298" t="str">
            <v>Central</v>
          </cell>
          <cell r="R1298">
            <v>2906510</v>
          </cell>
        </row>
        <row r="1299">
          <cell r="A1299" t="str">
            <v>LATHAM ELEM.</v>
          </cell>
          <cell r="B1299" t="str">
            <v>068072</v>
          </cell>
          <cell r="C1299" t="str">
            <v>MONITEAU CO. R-V</v>
          </cell>
          <cell r="D1299">
            <v>37</v>
          </cell>
          <cell r="E1299">
            <v>34</v>
          </cell>
          <cell r="F1299">
            <v>1</v>
          </cell>
          <cell r="G1299">
            <v>0.97299999999999998</v>
          </cell>
          <cell r="H1299" t="str">
            <v>*</v>
          </cell>
          <cell r="I1299" t="str">
            <v>*</v>
          </cell>
          <cell r="J1299" t="str">
            <v>*</v>
          </cell>
          <cell r="K1299" t="str">
            <v>*</v>
          </cell>
          <cell r="L1299" t="str">
            <v>*</v>
          </cell>
          <cell r="M1299" t="str">
            <v>*</v>
          </cell>
          <cell r="N1299" t="str">
            <v>*</v>
          </cell>
          <cell r="O1299" t="str">
            <v>Moniteau</v>
          </cell>
          <cell r="P1299" t="str">
            <v>rural</v>
          </cell>
          <cell r="Q1299" t="str">
            <v>Central</v>
          </cell>
          <cell r="R1299">
            <v>2921180</v>
          </cell>
        </row>
        <row r="1300">
          <cell r="A1300" t="str">
            <v>MONROE CITY R-I HIGH</v>
          </cell>
          <cell r="B1300" t="str">
            <v>069106</v>
          </cell>
          <cell r="C1300" t="str">
            <v>MONROE CITY R-I</v>
          </cell>
          <cell r="D1300">
            <v>270</v>
          </cell>
          <cell r="E1300">
            <v>267.22000000000003</v>
          </cell>
          <cell r="F1300">
            <v>0.18</v>
          </cell>
          <cell r="G1300">
            <v>0.84799999999999998</v>
          </cell>
          <cell r="H1300">
            <v>4.8000000000000001E-2</v>
          </cell>
          <cell r="I1300">
            <v>2.2000000000000002E-2</v>
          </cell>
          <cell r="J1300" t="str">
            <v>*</v>
          </cell>
          <cell r="K1300">
            <v>6.7000000000000004E-2</v>
          </cell>
          <cell r="L1300" t="str">
            <v>*</v>
          </cell>
          <cell r="M1300" t="str">
            <v>*</v>
          </cell>
          <cell r="N1300">
            <v>0.1593</v>
          </cell>
          <cell r="O1300" t="str">
            <v>Monroe</v>
          </cell>
          <cell r="P1300" t="str">
            <v>rural</v>
          </cell>
          <cell r="Q1300" t="str">
            <v>Northeast</v>
          </cell>
          <cell r="R1300">
            <v>2921210</v>
          </cell>
        </row>
        <row r="1301">
          <cell r="A1301" t="str">
            <v>MONROE CITY MIDDLE</v>
          </cell>
          <cell r="B1301" t="str">
            <v>069106</v>
          </cell>
          <cell r="C1301" t="str">
            <v>MONROE CITY R-I</v>
          </cell>
          <cell r="D1301">
            <v>206</v>
          </cell>
          <cell r="E1301">
            <v>205.63</v>
          </cell>
          <cell r="F1301">
            <v>0.311</v>
          </cell>
          <cell r="G1301">
            <v>0.82499999999999996</v>
          </cell>
          <cell r="H1301">
            <v>2.8999999999999998E-2</v>
          </cell>
          <cell r="I1301">
            <v>3.9E-2</v>
          </cell>
          <cell r="J1301" t="str">
            <v>*</v>
          </cell>
          <cell r="K1301">
            <v>8.6999999999999994E-2</v>
          </cell>
          <cell r="L1301" t="str">
            <v>*</v>
          </cell>
          <cell r="M1301" t="str">
            <v>*</v>
          </cell>
          <cell r="N1301">
            <v>0.27179999999999999</v>
          </cell>
          <cell r="O1301" t="str">
            <v>Monroe</v>
          </cell>
          <cell r="P1301" t="str">
            <v>rural</v>
          </cell>
          <cell r="Q1301" t="str">
            <v>Northeast</v>
          </cell>
          <cell r="R1301">
            <v>2921210</v>
          </cell>
        </row>
        <row r="1302">
          <cell r="A1302" t="str">
            <v>MONROE CITY ELEM.</v>
          </cell>
          <cell r="B1302" t="str">
            <v>069106</v>
          </cell>
          <cell r="C1302" t="str">
            <v>MONROE CITY R-I</v>
          </cell>
          <cell r="D1302">
            <v>210</v>
          </cell>
          <cell r="E1302">
            <v>218.38</v>
          </cell>
          <cell r="F1302">
            <v>0.43700000000000006</v>
          </cell>
          <cell r="G1302">
            <v>0.81400000000000006</v>
          </cell>
          <cell r="H1302">
            <v>3.3000000000000002E-2</v>
          </cell>
          <cell r="I1302">
            <v>2.4E-2</v>
          </cell>
          <cell r="J1302" t="str">
            <v>*</v>
          </cell>
          <cell r="K1302">
            <v>0.105</v>
          </cell>
          <cell r="L1302" t="str">
            <v>*</v>
          </cell>
          <cell r="M1302" t="str">
            <v>*</v>
          </cell>
          <cell r="N1302">
            <v>0.1905</v>
          </cell>
          <cell r="O1302" t="str">
            <v>Monroe</v>
          </cell>
          <cell r="P1302" t="str">
            <v>rural</v>
          </cell>
          <cell r="Q1302" t="str">
            <v>Northeast</v>
          </cell>
          <cell r="R1302">
            <v>2921210</v>
          </cell>
        </row>
        <row r="1303">
          <cell r="A1303" t="str">
            <v>MONTGOMERY CO. HIGH</v>
          </cell>
          <cell r="B1303" t="str">
            <v>070093</v>
          </cell>
          <cell r="C1303" t="str">
            <v>MONTGOMERY CO. R-II</v>
          </cell>
          <cell r="D1303">
            <v>353</v>
          </cell>
          <cell r="E1303">
            <v>349.81</v>
          </cell>
          <cell r="F1303">
            <v>0.27300000000000002</v>
          </cell>
          <cell r="G1303">
            <v>0.93200000000000005</v>
          </cell>
          <cell r="H1303" t="str">
            <v>*</v>
          </cell>
          <cell r="I1303">
            <v>2.5000000000000001E-2</v>
          </cell>
          <cell r="J1303" t="str">
            <v>*</v>
          </cell>
          <cell r="K1303">
            <v>3.4000000000000002E-2</v>
          </cell>
          <cell r="L1303" t="str">
            <v>*</v>
          </cell>
          <cell r="M1303" t="str">
            <v>*</v>
          </cell>
          <cell r="N1303">
            <v>0.1416</v>
          </cell>
          <cell r="O1303" t="str">
            <v>Montgomery</v>
          </cell>
          <cell r="P1303" t="str">
            <v>rural</v>
          </cell>
          <cell r="Q1303" t="str">
            <v>Central</v>
          </cell>
          <cell r="R1303">
            <v>2921330</v>
          </cell>
        </row>
        <row r="1304">
          <cell r="A1304" t="str">
            <v>MONTGOMERY CO. MIDDLE</v>
          </cell>
          <cell r="B1304" t="str">
            <v>070093</v>
          </cell>
          <cell r="C1304" t="str">
            <v>MONTGOMERY CO. R-II</v>
          </cell>
          <cell r="D1304">
            <v>247</v>
          </cell>
          <cell r="E1304">
            <v>243.61</v>
          </cell>
          <cell r="F1304">
            <v>0.32600000000000001</v>
          </cell>
          <cell r="G1304">
            <v>0.91500000000000004</v>
          </cell>
          <cell r="H1304" t="str">
            <v>*</v>
          </cell>
          <cell r="I1304">
            <v>0.02</v>
          </cell>
          <cell r="J1304" t="str">
            <v>*</v>
          </cell>
          <cell r="K1304">
            <v>4.4999999999999998E-2</v>
          </cell>
          <cell r="L1304" t="str">
            <v>*</v>
          </cell>
          <cell r="M1304" t="str">
            <v>*</v>
          </cell>
          <cell r="N1304">
            <v>0.1255</v>
          </cell>
          <cell r="O1304" t="str">
            <v>Montgomery</v>
          </cell>
          <cell r="P1304" t="str">
            <v>rural</v>
          </cell>
          <cell r="Q1304" t="str">
            <v>Central</v>
          </cell>
          <cell r="R1304">
            <v>2921330</v>
          </cell>
        </row>
        <row r="1305">
          <cell r="A1305" t="str">
            <v>JONESBURG ELEM.</v>
          </cell>
          <cell r="B1305" t="str">
            <v>070093</v>
          </cell>
          <cell r="C1305" t="str">
            <v>MONTGOMERY CO. R-II</v>
          </cell>
          <cell r="D1305">
            <v>201</v>
          </cell>
          <cell r="E1305">
            <v>192</v>
          </cell>
          <cell r="F1305">
            <v>0.43799999999999994</v>
          </cell>
          <cell r="G1305">
            <v>0.9</v>
          </cell>
          <cell r="H1305" t="str">
            <v>*</v>
          </cell>
          <cell r="I1305">
            <v>3.5000000000000003E-2</v>
          </cell>
          <cell r="J1305" t="str">
            <v>*</v>
          </cell>
          <cell r="K1305">
            <v>5.5E-2</v>
          </cell>
          <cell r="L1305" t="str">
            <v>*</v>
          </cell>
          <cell r="M1305" t="str">
            <v>*</v>
          </cell>
          <cell r="N1305">
            <v>0.10949999999999999</v>
          </cell>
          <cell r="O1305" t="str">
            <v>Montgomery</v>
          </cell>
          <cell r="P1305" t="str">
            <v>rural</v>
          </cell>
          <cell r="Q1305" t="str">
            <v>Central</v>
          </cell>
          <cell r="R1305">
            <v>2921330</v>
          </cell>
        </row>
        <row r="1306">
          <cell r="A1306" t="str">
            <v>MONTGOMERY CITY ELEM.</v>
          </cell>
          <cell r="B1306" t="str">
            <v>070093</v>
          </cell>
          <cell r="C1306" t="str">
            <v>MONTGOMERY CO. R-II</v>
          </cell>
          <cell r="D1306">
            <v>314</v>
          </cell>
          <cell r="E1306">
            <v>330</v>
          </cell>
          <cell r="F1306">
            <v>0.376</v>
          </cell>
          <cell r="G1306">
            <v>0.90400000000000003</v>
          </cell>
          <cell r="H1306" t="str">
            <v>*</v>
          </cell>
          <cell r="I1306">
            <v>4.4999999999999998E-2</v>
          </cell>
          <cell r="J1306" t="str">
            <v>*</v>
          </cell>
          <cell r="K1306">
            <v>4.4999999999999998E-2</v>
          </cell>
          <cell r="L1306" t="str">
            <v>*</v>
          </cell>
          <cell r="M1306" t="str">
            <v>*</v>
          </cell>
          <cell r="N1306">
            <v>0.11460000000000001</v>
          </cell>
          <cell r="O1306" t="str">
            <v>Montgomery</v>
          </cell>
          <cell r="P1306" t="str">
            <v>rural</v>
          </cell>
          <cell r="Q1306" t="str">
            <v>Central</v>
          </cell>
          <cell r="R1306">
            <v>2921330</v>
          </cell>
        </row>
        <row r="1307">
          <cell r="A1307" t="str">
            <v>MONTROSE HIGH</v>
          </cell>
          <cell r="B1307" t="str">
            <v>042121</v>
          </cell>
          <cell r="C1307" t="str">
            <v>MONTROSE R-XIV</v>
          </cell>
          <cell r="D1307">
            <v>58</v>
          </cell>
          <cell r="E1307">
            <v>58</v>
          </cell>
          <cell r="F1307">
            <v>0.43099999999999999</v>
          </cell>
          <cell r="G1307">
            <v>0.94799999999999995</v>
          </cell>
          <cell r="H1307" t="str">
            <v>*</v>
          </cell>
          <cell r="I1307" t="str">
            <v>*</v>
          </cell>
          <cell r="J1307" t="str">
            <v>*</v>
          </cell>
          <cell r="K1307" t="str">
            <v>*</v>
          </cell>
          <cell r="L1307" t="str">
            <v>*</v>
          </cell>
          <cell r="M1307" t="str">
            <v>*</v>
          </cell>
          <cell r="N1307">
            <v>0.1552</v>
          </cell>
          <cell r="O1307" t="str">
            <v>Henry</v>
          </cell>
          <cell r="P1307" t="str">
            <v>town</v>
          </cell>
          <cell r="Q1307" t="str">
            <v>Western Plains</v>
          </cell>
          <cell r="R1307">
            <v>2921360</v>
          </cell>
        </row>
        <row r="1308">
          <cell r="A1308" t="str">
            <v>MONTROSE ELEM.</v>
          </cell>
          <cell r="B1308" t="str">
            <v>042121</v>
          </cell>
          <cell r="C1308" t="str">
            <v>MONTROSE R-XIV</v>
          </cell>
          <cell r="D1308">
            <v>28</v>
          </cell>
          <cell r="E1308">
            <v>27</v>
          </cell>
          <cell r="F1308">
            <v>0.59299999999999997</v>
          </cell>
          <cell r="G1308">
            <v>0.89300000000000002</v>
          </cell>
          <cell r="H1308" t="str">
            <v>*</v>
          </cell>
          <cell r="I1308" t="str">
            <v>*</v>
          </cell>
          <cell r="J1308" t="str">
            <v>*</v>
          </cell>
          <cell r="K1308" t="str">
            <v>*</v>
          </cell>
          <cell r="L1308" t="str">
            <v>*</v>
          </cell>
          <cell r="M1308" t="str">
            <v>*</v>
          </cell>
          <cell r="N1308">
            <v>0.21429999999999999</v>
          </cell>
          <cell r="O1308" t="str">
            <v>Henry</v>
          </cell>
          <cell r="P1308" t="str">
            <v>town</v>
          </cell>
          <cell r="Q1308" t="str">
            <v>Western Plains</v>
          </cell>
          <cell r="R1308">
            <v>2921360</v>
          </cell>
        </row>
        <row r="1309">
          <cell r="A1309" t="str">
            <v>MORGAN CO. R-I HIGH</v>
          </cell>
          <cell r="B1309" t="str">
            <v>071091</v>
          </cell>
          <cell r="C1309" t="str">
            <v>MORGAN CO. R-I</v>
          </cell>
          <cell r="D1309">
            <v>352</v>
          </cell>
          <cell r="E1309">
            <v>344.78</v>
          </cell>
          <cell r="F1309">
            <v>1</v>
          </cell>
          <cell r="G1309">
            <v>0.94900000000000007</v>
          </cell>
          <cell r="H1309" t="str">
            <v>*</v>
          </cell>
          <cell r="I1309">
            <v>2.6000000000000002E-2</v>
          </cell>
          <cell r="J1309" t="str">
            <v>*</v>
          </cell>
          <cell r="K1309" t="str">
            <v>*</v>
          </cell>
          <cell r="L1309" t="str">
            <v>*</v>
          </cell>
          <cell r="M1309" t="str">
            <v>*</v>
          </cell>
          <cell r="N1309">
            <v>0.11359999999999999</v>
          </cell>
          <cell r="O1309" t="str">
            <v>Morgan</v>
          </cell>
          <cell r="P1309" t="str">
            <v>rural</v>
          </cell>
          <cell r="Q1309" t="str">
            <v>Central</v>
          </cell>
          <cell r="R1309">
            <v>2929610</v>
          </cell>
        </row>
        <row r="1310">
          <cell r="A1310" t="str">
            <v>MORGAN CO. R-I ELEM.</v>
          </cell>
          <cell r="B1310" t="str">
            <v>071091</v>
          </cell>
          <cell r="C1310" t="str">
            <v>MORGAN CO. R-I</v>
          </cell>
          <cell r="D1310">
            <v>424</v>
          </cell>
          <cell r="E1310">
            <v>402.34</v>
          </cell>
          <cell r="F1310">
            <v>1</v>
          </cell>
          <cell r="G1310">
            <v>0.95</v>
          </cell>
          <cell r="H1310" t="str">
            <v>*</v>
          </cell>
          <cell r="I1310">
            <v>3.3000000000000002E-2</v>
          </cell>
          <cell r="J1310" t="str">
            <v>*</v>
          </cell>
          <cell r="K1310" t="str">
            <v>*</v>
          </cell>
          <cell r="L1310" t="str">
            <v>*</v>
          </cell>
          <cell r="M1310" t="str">
            <v>*</v>
          </cell>
          <cell r="N1310">
            <v>0.19579999999999997</v>
          </cell>
          <cell r="O1310" t="str">
            <v>Morgan</v>
          </cell>
          <cell r="P1310" t="str">
            <v>rural</v>
          </cell>
          <cell r="Q1310" t="str">
            <v>Central</v>
          </cell>
          <cell r="R1310">
            <v>2929610</v>
          </cell>
        </row>
        <row r="1311">
          <cell r="A1311" t="str">
            <v>MORGAN CO. HIGH</v>
          </cell>
          <cell r="B1311" t="str">
            <v>071092</v>
          </cell>
          <cell r="C1311" t="str">
            <v>MORGAN CO. R-II</v>
          </cell>
          <cell r="D1311">
            <v>410</v>
          </cell>
          <cell r="E1311">
            <v>389.1</v>
          </cell>
          <cell r="F1311">
            <v>0.37200000000000005</v>
          </cell>
          <cell r="G1311">
            <v>0.92400000000000004</v>
          </cell>
          <cell r="H1311">
            <v>1.4999999999999999E-2</v>
          </cell>
          <cell r="I1311">
            <v>1.7000000000000001E-2</v>
          </cell>
          <cell r="J1311" t="str">
            <v>*</v>
          </cell>
          <cell r="K1311">
            <v>3.4000000000000002E-2</v>
          </cell>
          <cell r="L1311" t="str">
            <v>*</v>
          </cell>
          <cell r="M1311" t="str">
            <v>*</v>
          </cell>
          <cell r="N1311">
            <v>0.14150000000000001</v>
          </cell>
          <cell r="O1311" t="str">
            <v>Morgan</v>
          </cell>
          <cell r="P1311" t="str">
            <v>rural</v>
          </cell>
          <cell r="Q1311" t="str">
            <v>Central</v>
          </cell>
          <cell r="R1311">
            <v>2930840</v>
          </cell>
        </row>
        <row r="1312">
          <cell r="A1312" t="str">
            <v>MORGAN CO. MIDDLE</v>
          </cell>
          <cell r="B1312" t="str">
            <v>071092</v>
          </cell>
          <cell r="C1312" t="str">
            <v>MORGAN CO. R-II</v>
          </cell>
          <cell r="D1312">
            <v>289</v>
          </cell>
          <cell r="E1312">
            <v>286</v>
          </cell>
          <cell r="F1312">
            <v>0.44799999999999995</v>
          </cell>
          <cell r="G1312">
            <v>0.93099999999999994</v>
          </cell>
          <cell r="H1312" t="str">
            <v>*</v>
          </cell>
          <cell r="I1312">
            <v>2.1000000000000001E-2</v>
          </cell>
          <cell r="J1312" t="str">
            <v>*</v>
          </cell>
          <cell r="K1312">
            <v>3.5000000000000003E-2</v>
          </cell>
          <cell r="L1312" t="str">
            <v>*</v>
          </cell>
          <cell r="M1312" t="str">
            <v>*</v>
          </cell>
          <cell r="N1312">
            <v>9.3399999999999997E-2</v>
          </cell>
          <cell r="O1312" t="str">
            <v>Morgan</v>
          </cell>
          <cell r="P1312" t="str">
            <v>rural</v>
          </cell>
          <cell r="Q1312" t="str">
            <v>Central</v>
          </cell>
          <cell r="R1312">
            <v>2930840</v>
          </cell>
        </row>
        <row r="1313">
          <cell r="A1313" t="str">
            <v>MORGAN CO. ELEM.</v>
          </cell>
          <cell r="B1313" t="str">
            <v>071092</v>
          </cell>
          <cell r="C1313" t="str">
            <v>MORGAN CO. R-II</v>
          </cell>
          <cell r="D1313">
            <v>486</v>
          </cell>
          <cell r="E1313">
            <v>495.01</v>
          </cell>
          <cell r="F1313">
            <v>0.45899999999999996</v>
          </cell>
          <cell r="G1313">
            <v>0.92400000000000004</v>
          </cell>
          <cell r="H1313">
            <v>1.3999999999999999E-2</v>
          </cell>
          <cell r="I1313">
            <v>2.8999999999999998E-2</v>
          </cell>
          <cell r="J1313" t="str">
            <v>*</v>
          </cell>
          <cell r="K1313">
            <v>2.5000000000000001E-2</v>
          </cell>
          <cell r="L1313" t="str">
            <v>*</v>
          </cell>
          <cell r="M1313" t="str">
            <v>*</v>
          </cell>
          <cell r="N1313">
            <v>0.14610000000000001</v>
          </cell>
          <cell r="O1313" t="str">
            <v>Morgan</v>
          </cell>
          <cell r="P1313" t="str">
            <v>rural</v>
          </cell>
          <cell r="Q1313" t="str">
            <v>Central</v>
          </cell>
          <cell r="R1313">
            <v>2930840</v>
          </cell>
        </row>
        <row r="1314">
          <cell r="A1314" t="str">
            <v>MORGAN CO. SOUTH ELEM.</v>
          </cell>
          <cell r="B1314" t="str">
            <v>071092</v>
          </cell>
          <cell r="C1314" t="str">
            <v>MORGAN CO. R-II</v>
          </cell>
          <cell r="D1314">
            <v>55</v>
          </cell>
          <cell r="E1314">
            <v>47</v>
          </cell>
          <cell r="F1314">
            <v>0.42599999999999999</v>
          </cell>
          <cell r="G1314">
            <v>0.96400000000000008</v>
          </cell>
          <cell r="H1314" t="str">
            <v>*</v>
          </cell>
          <cell r="I1314" t="str">
            <v>*</v>
          </cell>
          <cell r="J1314" t="str">
            <v>*</v>
          </cell>
          <cell r="K1314" t="str">
            <v>*</v>
          </cell>
          <cell r="L1314" t="str">
            <v>*</v>
          </cell>
          <cell r="M1314" t="str">
            <v>*</v>
          </cell>
          <cell r="N1314" t="str">
            <v>*</v>
          </cell>
          <cell r="O1314" t="str">
            <v>Morgan</v>
          </cell>
          <cell r="P1314" t="str">
            <v>rural</v>
          </cell>
          <cell r="Q1314" t="str">
            <v>Central</v>
          </cell>
          <cell r="R1314">
            <v>2930840</v>
          </cell>
        </row>
        <row r="1315">
          <cell r="A1315" t="str">
            <v>MOUND CITY HIGH</v>
          </cell>
          <cell r="B1315" t="str">
            <v>044083</v>
          </cell>
          <cell r="C1315" t="str">
            <v>MOUND CITY R-II</v>
          </cell>
          <cell r="D1315">
            <v>85</v>
          </cell>
          <cell r="E1315">
            <v>83</v>
          </cell>
          <cell r="F1315">
            <v>0.217</v>
          </cell>
          <cell r="G1315">
            <v>1</v>
          </cell>
          <cell r="H1315" t="str">
            <v>*</v>
          </cell>
          <cell r="I1315" t="str">
            <v>*</v>
          </cell>
          <cell r="J1315" t="str">
            <v>*</v>
          </cell>
          <cell r="K1315" t="str">
            <v>*</v>
          </cell>
          <cell r="L1315" t="str">
            <v>*</v>
          </cell>
          <cell r="M1315" t="str">
            <v>*</v>
          </cell>
          <cell r="N1315" t="str">
            <v>*</v>
          </cell>
          <cell r="O1315" t="str">
            <v>Holt</v>
          </cell>
          <cell r="P1315" t="str">
            <v>rural</v>
          </cell>
          <cell r="Q1315" t="str">
            <v>Northwest</v>
          </cell>
          <cell r="R1315">
            <v>2921480</v>
          </cell>
        </row>
        <row r="1316">
          <cell r="A1316" t="str">
            <v>MOUND CITY MIDDLE</v>
          </cell>
          <cell r="B1316" t="str">
            <v>044083</v>
          </cell>
          <cell r="C1316" t="str">
            <v>MOUND CITY R-II</v>
          </cell>
          <cell r="D1316">
            <v>85</v>
          </cell>
          <cell r="E1316">
            <v>85</v>
          </cell>
          <cell r="F1316">
            <v>0.27100000000000002</v>
          </cell>
          <cell r="G1316">
            <v>0.92900000000000005</v>
          </cell>
          <cell r="H1316" t="str">
            <v>*</v>
          </cell>
          <cell r="I1316" t="str">
            <v>*</v>
          </cell>
          <cell r="J1316" t="str">
            <v>*</v>
          </cell>
          <cell r="K1316" t="str">
            <v>*</v>
          </cell>
          <cell r="L1316" t="str">
            <v>*</v>
          </cell>
          <cell r="M1316" t="str">
            <v>*</v>
          </cell>
          <cell r="N1316">
            <v>0.12939999999999999</v>
          </cell>
          <cell r="O1316" t="str">
            <v>Holt</v>
          </cell>
          <cell r="P1316" t="str">
            <v>rural</v>
          </cell>
          <cell r="Q1316" t="str">
            <v>Northwest</v>
          </cell>
          <cell r="R1316">
            <v>2921480</v>
          </cell>
        </row>
        <row r="1317">
          <cell r="A1317" t="str">
            <v>MOUND CITY ELEM.</v>
          </cell>
          <cell r="B1317" t="str">
            <v>044083</v>
          </cell>
          <cell r="C1317" t="str">
            <v>MOUND CITY R-II</v>
          </cell>
          <cell r="D1317">
            <v>91</v>
          </cell>
          <cell r="E1317">
            <v>92</v>
          </cell>
          <cell r="F1317">
            <v>0.29299999999999998</v>
          </cell>
          <cell r="G1317">
            <v>0.91200000000000003</v>
          </cell>
          <cell r="H1317" t="str">
            <v>*</v>
          </cell>
          <cell r="I1317" t="str">
            <v>*</v>
          </cell>
          <cell r="J1317" t="str">
            <v>*</v>
          </cell>
          <cell r="K1317">
            <v>5.5E-2</v>
          </cell>
          <cell r="L1317" t="str">
            <v>*</v>
          </cell>
          <cell r="M1317" t="str">
            <v>*</v>
          </cell>
          <cell r="N1317">
            <v>0.1429</v>
          </cell>
          <cell r="O1317" t="str">
            <v>Holt</v>
          </cell>
          <cell r="P1317" t="str">
            <v>rural</v>
          </cell>
          <cell r="Q1317" t="str">
            <v>Northwest</v>
          </cell>
          <cell r="R1317">
            <v>2921480</v>
          </cell>
        </row>
        <row r="1318">
          <cell r="A1318" t="str">
            <v>OZARK REGIONAL JUVENILE DET CT</v>
          </cell>
          <cell r="B1318" t="str">
            <v>114114</v>
          </cell>
          <cell r="C1318" t="str">
            <v>MOUNTAIN GROVE R-III</v>
          </cell>
          <cell r="D1318">
            <v>7</v>
          </cell>
          <cell r="E1318" t="str">
            <v>*</v>
          </cell>
          <cell r="F1318" t="str">
            <v>*</v>
          </cell>
          <cell r="G1318">
            <v>0.85699999999999998</v>
          </cell>
          <cell r="H1318" t="str">
            <v>*</v>
          </cell>
          <cell r="I1318" t="str">
            <v>*</v>
          </cell>
          <cell r="J1318" t="str">
            <v>*</v>
          </cell>
          <cell r="K1318" t="str">
            <v>*</v>
          </cell>
          <cell r="L1318" t="str">
            <v>*</v>
          </cell>
          <cell r="M1318" t="str">
            <v>*</v>
          </cell>
          <cell r="N1318" t="str">
            <v>*</v>
          </cell>
          <cell r="O1318" t="str">
            <v>Wright</v>
          </cell>
          <cell r="P1318" t="str">
            <v>rural</v>
          </cell>
          <cell r="Q1318" t="str">
            <v>Southwest</v>
          </cell>
          <cell r="R1318">
            <v>2921510</v>
          </cell>
        </row>
        <row r="1319">
          <cell r="A1319" t="str">
            <v>MOUNTAIN GROVE HIGH</v>
          </cell>
          <cell r="B1319" t="str">
            <v>114114</v>
          </cell>
          <cell r="C1319" t="str">
            <v>MOUNTAIN GROVE R-III</v>
          </cell>
          <cell r="D1319">
            <v>457</v>
          </cell>
          <cell r="E1319">
            <v>415.54</v>
          </cell>
          <cell r="F1319">
            <v>0.42899999999999999</v>
          </cell>
          <cell r="G1319">
            <v>0.93900000000000006</v>
          </cell>
          <cell r="H1319" t="str">
            <v>*</v>
          </cell>
          <cell r="I1319">
            <v>2.2000000000000002E-2</v>
          </cell>
          <cell r="J1319" t="str">
            <v>*</v>
          </cell>
          <cell r="K1319">
            <v>2.7999999999999997E-2</v>
          </cell>
          <cell r="L1319" t="str">
            <v>*</v>
          </cell>
          <cell r="M1319" t="str">
            <v>*</v>
          </cell>
          <cell r="N1319">
            <v>0.1007</v>
          </cell>
          <cell r="O1319" t="str">
            <v>Wright</v>
          </cell>
          <cell r="P1319" t="str">
            <v>rural</v>
          </cell>
          <cell r="Q1319" t="str">
            <v>Southwest</v>
          </cell>
          <cell r="R1319">
            <v>2921510</v>
          </cell>
        </row>
        <row r="1320">
          <cell r="A1320" t="str">
            <v>OZARK MOUNTAIN TECHNICAL CTR.</v>
          </cell>
          <cell r="B1320" t="str">
            <v>114114</v>
          </cell>
          <cell r="C1320" t="str">
            <v>MOUNTAIN GROVE R-III</v>
          </cell>
          <cell r="D1320" t="str">
            <v>*</v>
          </cell>
          <cell r="E1320" t="str">
            <v>*</v>
          </cell>
          <cell r="F1320" t="str">
            <v>*</v>
          </cell>
          <cell r="G1320" t="str">
            <v>*</v>
          </cell>
          <cell r="H1320" t="str">
            <v>*</v>
          </cell>
          <cell r="I1320" t="str">
            <v>*</v>
          </cell>
          <cell r="J1320" t="str">
            <v>*</v>
          </cell>
          <cell r="K1320" t="str">
            <v>*</v>
          </cell>
          <cell r="L1320" t="str">
            <v>*</v>
          </cell>
          <cell r="M1320" t="str">
            <v>*</v>
          </cell>
          <cell r="N1320" t="str">
            <v>*</v>
          </cell>
          <cell r="O1320" t="str">
            <v>Wright</v>
          </cell>
          <cell r="P1320" t="str">
            <v>rural</v>
          </cell>
          <cell r="Q1320" t="str">
            <v>Southwest</v>
          </cell>
          <cell r="R1320">
            <v>2921510</v>
          </cell>
        </row>
        <row r="1321">
          <cell r="A1321" t="str">
            <v>MOUNTAIN GROVE MIDDLE</v>
          </cell>
          <cell r="B1321" t="str">
            <v>114114</v>
          </cell>
          <cell r="C1321" t="str">
            <v>MOUNTAIN GROVE R-III</v>
          </cell>
          <cell r="D1321">
            <v>462</v>
          </cell>
          <cell r="E1321">
            <v>460</v>
          </cell>
          <cell r="F1321">
            <v>0.52</v>
          </cell>
          <cell r="G1321">
            <v>0.92900000000000005</v>
          </cell>
          <cell r="H1321" t="str">
            <v>*</v>
          </cell>
          <cell r="I1321">
            <v>3.2000000000000001E-2</v>
          </cell>
          <cell r="J1321" t="str">
            <v>*</v>
          </cell>
          <cell r="K1321">
            <v>1.9E-2</v>
          </cell>
          <cell r="L1321" t="str">
            <v>*</v>
          </cell>
          <cell r="M1321" t="str">
            <v>*</v>
          </cell>
          <cell r="N1321">
            <v>0.1429</v>
          </cell>
          <cell r="O1321" t="str">
            <v>Wright</v>
          </cell>
          <cell r="P1321" t="str">
            <v>rural</v>
          </cell>
          <cell r="Q1321" t="str">
            <v>Southwest</v>
          </cell>
          <cell r="R1321">
            <v>2921510</v>
          </cell>
        </row>
        <row r="1322">
          <cell r="A1322" t="str">
            <v>MOUNTAIN GROVE ELEM.</v>
          </cell>
          <cell r="B1322" t="str">
            <v>114114</v>
          </cell>
          <cell r="C1322" t="str">
            <v>MOUNTAIN GROVE R-III</v>
          </cell>
          <cell r="D1322">
            <v>569</v>
          </cell>
          <cell r="E1322">
            <v>567</v>
          </cell>
          <cell r="F1322">
            <v>0.52900000000000003</v>
          </cell>
          <cell r="G1322">
            <v>0.93500000000000005</v>
          </cell>
          <cell r="H1322" t="str">
            <v>*</v>
          </cell>
          <cell r="I1322">
            <v>3.5000000000000003E-2</v>
          </cell>
          <cell r="J1322" t="str">
            <v>*</v>
          </cell>
          <cell r="K1322">
            <v>2.5000000000000001E-2</v>
          </cell>
          <cell r="L1322" t="str">
            <v>*</v>
          </cell>
          <cell r="M1322" t="str">
            <v>*</v>
          </cell>
          <cell r="N1322">
            <v>0.16519999999999999</v>
          </cell>
          <cell r="O1322" t="str">
            <v>Wright</v>
          </cell>
          <cell r="P1322" t="str">
            <v>rural</v>
          </cell>
          <cell r="Q1322" t="str">
            <v>Southwest</v>
          </cell>
          <cell r="R1322">
            <v>2921510</v>
          </cell>
        </row>
        <row r="1323">
          <cell r="A1323" t="str">
            <v>LIBERTY SR. HIGH</v>
          </cell>
          <cell r="B1323" t="str">
            <v>046130</v>
          </cell>
          <cell r="C1323" t="str">
            <v>MOUNTAIN VIEW-BIRCH TREE R-III</v>
          </cell>
          <cell r="D1323">
            <v>344</v>
          </cell>
          <cell r="E1323">
            <v>331.86</v>
          </cell>
          <cell r="F1323">
            <v>0.46700000000000003</v>
          </cell>
          <cell r="G1323">
            <v>0.92700000000000005</v>
          </cell>
          <cell r="H1323">
            <v>1.4999999999999999E-2</v>
          </cell>
          <cell r="I1323">
            <v>4.0999999999999995E-2</v>
          </cell>
          <cell r="J1323" t="str">
            <v>*</v>
          </cell>
          <cell r="K1323" t="str">
            <v>*</v>
          </cell>
          <cell r="L1323" t="str">
            <v>*</v>
          </cell>
          <cell r="M1323" t="str">
            <v>*</v>
          </cell>
          <cell r="N1323">
            <v>0.17730000000000001</v>
          </cell>
          <cell r="O1323" t="str">
            <v>Howell</v>
          </cell>
          <cell r="P1323" t="str">
            <v>rural</v>
          </cell>
          <cell r="Q1323" t="str">
            <v>Ozarks</v>
          </cell>
          <cell r="R1323">
            <v>2921540</v>
          </cell>
        </row>
        <row r="1324">
          <cell r="A1324" t="str">
            <v>LIBERTY MIDDLE</v>
          </cell>
          <cell r="B1324" t="str">
            <v>046130</v>
          </cell>
          <cell r="C1324" t="str">
            <v>MOUNTAIN VIEW-BIRCH TREE R-III</v>
          </cell>
          <cell r="D1324">
            <v>310</v>
          </cell>
          <cell r="E1324">
            <v>311</v>
          </cell>
          <cell r="F1324">
            <v>0.56899999999999995</v>
          </cell>
          <cell r="G1324">
            <v>0.94200000000000006</v>
          </cell>
          <cell r="H1324" t="str">
            <v>*</v>
          </cell>
          <cell r="I1324">
            <v>1.9E-2</v>
          </cell>
          <cell r="J1324" t="str">
            <v>*</v>
          </cell>
          <cell r="K1324">
            <v>2.8999999999999998E-2</v>
          </cell>
          <cell r="L1324" t="str">
            <v>*</v>
          </cell>
          <cell r="M1324" t="str">
            <v>*</v>
          </cell>
          <cell r="N1324">
            <v>0.16449999999999998</v>
          </cell>
          <cell r="O1324" t="str">
            <v>Howell</v>
          </cell>
          <cell r="P1324" t="str">
            <v>rural</v>
          </cell>
          <cell r="Q1324" t="str">
            <v>Ozarks</v>
          </cell>
          <cell r="R1324">
            <v>2921540</v>
          </cell>
        </row>
        <row r="1325">
          <cell r="A1325" t="str">
            <v>BIRCH TREE ELEM.</v>
          </cell>
          <cell r="B1325" t="str">
            <v>046130</v>
          </cell>
          <cell r="C1325" t="str">
            <v>MOUNTAIN VIEW-BIRCH TREE R-III</v>
          </cell>
          <cell r="D1325">
            <v>180</v>
          </cell>
          <cell r="E1325">
            <v>182.91</v>
          </cell>
          <cell r="F1325">
            <v>0.59599999999999997</v>
          </cell>
          <cell r="G1325">
            <v>0.93900000000000006</v>
          </cell>
          <cell r="H1325" t="str">
            <v>*</v>
          </cell>
          <cell r="I1325" t="str">
            <v>*</v>
          </cell>
          <cell r="J1325" t="str">
            <v>*</v>
          </cell>
          <cell r="K1325">
            <v>5.5999999999999994E-2</v>
          </cell>
          <cell r="L1325" t="str">
            <v>*</v>
          </cell>
          <cell r="M1325" t="str">
            <v>*</v>
          </cell>
          <cell r="N1325">
            <v>0.1333</v>
          </cell>
          <cell r="O1325" t="str">
            <v>Howell</v>
          </cell>
          <cell r="P1325" t="str">
            <v>rural</v>
          </cell>
          <cell r="Q1325" t="str">
            <v>Ozarks</v>
          </cell>
          <cell r="R1325">
            <v>2921540</v>
          </cell>
        </row>
        <row r="1326">
          <cell r="A1326" t="str">
            <v>MOUNTAIN VIEW ELEM.</v>
          </cell>
          <cell r="B1326" t="str">
            <v>046130</v>
          </cell>
          <cell r="C1326" t="str">
            <v>MOUNTAIN VIEW-BIRCH TREE R-III</v>
          </cell>
          <cell r="D1326">
            <v>386</v>
          </cell>
          <cell r="E1326">
            <v>387</v>
          </cell>
          <cell r="F1326">
            <v>0.59699999999999998</v>
          </cell>
          <cell r="G1326">
            <v>0.94599999999999995</v>
          </cell>
          <cell r="H1326" t="str">
            <v>*</v>
          </cell>
          <cell r="I1326">
            <v>1.3000000000000001E-2</v>
          </cell>
          <cell r="J1326" t="str">
            <v>*</v>
          </cell>
          <cell r="K1326">
            <v>3.9E-2</v>
          </cell>
          <cell r="L1326" t="str">
            <v>*</v>
          </cell>
          <cell r="M1326" t="str">
            <v>*</v>
          </cell>
          <cell r="N1326">
            <v>0.15279999999999999</v>
          </cell>
          <cell r="O1326" t="str">
            <v>Howell</v>
          </cell>
          <cell r="P1326" t="str">
            <v>rural</v>
          </cell>
          <cell r="Q1326" t="str">
            <v>Ozarks</v>
          </cell>
          <cell r="R1326">
            <v>2921540</v>
          </cell>
        </row>
        <row r="1327">
          <cell r="A1327" t="str">
            <v>MT. VERNON HIGH</v>
          </cell>
          <cell r="B1327" t="str">
            <v>055108</v>
          </cell>
          <cell r="C1327" t="str">
            <v>MT. VERNON R-V</v>
          </cell>
          <cell r="D1327">
            <v>461</v>
          </cell>
          <cell r="E1327">
            <v>425.29</v>
          </cell>
          <cell r="F1327">
            <v>0.314</v>
          </cell>
          <cell r="G1327">
            <v>0.88900000000000001</v>
          </cell>
          <cell r="H1327" t="str">
            <v>*</v>
          </cell>
          <cell r="I1327">
            <v>4.2999999999999997E-2</v>
          </cell>
          <cell r="J1327" t="str">
            <v>*</v>
          </cell>
          <cell r="K1327">
            <v>3.7000000000000005E-2</v>
          </cell>
          <cell r="L1327" t="str">
            <v>*</v>
          </cell>
          <cell r="M1327" t="str">
            <v>*</v>
          </cell>
          <cell r="N1327">
            <v>9.7599999999999992E-2</v>
          </cell>
          <cell r="O1327" t="str">
            <v>Lawrence</v>
          </cell>
          <cell r="P1327" t="str">
            <v>rural</v>
          </cell>
          <cell r="Q1327" t="str">
            <v>Southwest</v>
          </cell>
          <cell r="R1327">
            <v>2921600</v>
          </cell>
        </row>
        <row r="1328">
          <cell r="A1328" t="str">
            <v>MT. VERNON MIDDLE</v>
          </cell>
          <cell r="B1328" t="str">
            <v>055108</v>
          </cell>
          <cell r="C1328" t="str">
            <v>MT. VERNON R-V</v>
          </cell>
          <cell r="D1328">
            <v>343</v>
          </cell>
          <cell r="E1328">
            <v>338.29</v>
          </cell>
          <cell r="F1328">
            <v>0.41</v>
          </cell>
          <cell r="G1328">
            <v>0.91799999999999993</v>
          </cell>
          <cell r="H1328" t="str">
            <v>*</v>
          </cell>
          <cell r="I1328">
            <v>4.0999999999999995E-2</v>
          </cell>
          <cell r="J1328" t="str">
            <v>*</v>
          </cell>
          <cell r="K1328">
            <v>2.6000000000000002E-2</v>
          </cell>
          <cell r="L1328" t="str">
            <v>*</v>
          </cell>
          <cell r="M1328" t="str">
            <v>*</v>
          </cell>
          <cell r="N1328">
            <v>0.12240000000000001</v>
          </cell>
          <cell r="O1328" t="str">
            <v>Lawrence</v>
          </cell>
          <cell r="P1328" t="str">
            <v>rural</v>
          </cell>
          <cell r="Q1328" t="str">
            <v>Southwest</v>
          </cell>
          <cell r="R1328">
            <v>2921600</v>
          </cell>
        </row>
        <row r="1329">
          <cell r="A1329" t="str">
            <v>MT. VERNON ELEM.</v>
          </cell>
          <cell r="B1329" t="str">
            <v>055108</v>
          </cell>
          <cell r="C1329" t="str">
            <v>MT. VERNON R-V</v>
          </cell>
          <cell r="D1329">
            <v>291</v>
          </cell>
          <cell r="E1329">
            <v>295</v>
          </cell>
          <cell r="F1329">
            <v>0.45799999999999996</v>
          </cell>
          <cell r="G1329">
            <v>0.89300000000000002</v>
          </cell>
          <cell r="H1329" t="str">
            <v>*</v>
          </cell>
          <cell r="I1329">
            <v>4.8000000000000001E-2</v>
          </cell>
          <cell r="J1329" t="str">
            <v>*</v>
          </cell>
          <cell r="K1329">
            <v>5.2000000000000005E-2</v>
          </cell>
          <cell r="L1329" t="str">
            <v>*</v>
          </cell>
          <cell r="M1329" t="str">
            <v>*</v>
          </cell>
          <cell r="N1329">
            <v>0.14779999999999999</v>
          </cell>
          <cell r="O1329" t="str">
            <v>Lawrence</v>
          </cell>
          <cell r="P1329" t="str">
            <v>rural</v>
          </cell>
          <cell r="Q1329" t="str">
            <v>Southwest</v>
          </cell>
          <cell r="R1329">
            <v>2921600</v>
          </cell>
        </row>
        <row r="1330">
          <cell r="A1330" t="str">
            <v>MT. VERNON INTERMEDIATE</v>
          </cell>
          <cell r="B1330" t="str">
            <v>055108</v>
          </cell>
          <cell r="C1330" t="str">
            <v>MT. VERNON R-V</v>
          </cell>
          <cell r="D1330">
            <v>331</v>
          </cell>
          <cell r="E1330">
            <v>341</v>
          </cell>
          <cell r="F1330">
            <v>0.40200000000000002</v>
          </cell>
          <cell r="G1330">
            <v>0.9</v>
          </cell>
          <cell r="H1330" t="str">
            <v>*</v>
          </cell>
          <cell r="I1330">
            <v>4.4999999999999998E-2</v>
          </cell>
          <cell r="J1330" t="str">
            <v>*</v>
          </cell>
          <cell r="K1330">
            <v>4.2000000000000003E-2</v>
          </cell>
          <cell r="L1330" t="str">
            <v>*</v>
          </cell>
          <cell r="M1330" t="str">
            <v>*</v>
          </cell>
          <cell r="N1330">
            <v>0.15109999999999998</v>
          </cell>
          <cell r="O1330" t="str">
            <v>Lawrence</v>
          </cell>
          <cell r="P1330" t="str">
            <v>rural</v>
          </cell>
          <cell r="Q1330" t="str">
            <v>Southwest</v>
          </cell>
          <cell r="R1330">
            <v>2921600</v>
          </cell>
        </row>
        <row r="1331">
          <cell r="A1331" t="str">
            <v>EARLY LEARNING CENTER</v>
          </cell>
          <cell r="B1331" t="str">
            <v>055108</v>
          </cell>
          <cell r="C1331" t="str">
            <v>MT. VERNON R-V</v>
          </cell>
          <cell r="D1331" t="str">
            <v>*</v>
          </cell>
          <cell r="E1331" t="str">
            <v>*</v>
          </cell>
          <cell r="F1331" t="str">
            <v>*</v>
          </cell>
          <cell r="G1331" t="str">
            <v>*</v>
          </cell>
          <cell r="H1331" t="str">
            <v>*</v>
          </cell>
          <cell r="I1331" t="str">
            <v>*</v>
          </cell>
          <cell r="J1331" t="str">
            <v>*</v>
          </cell>
          <cell r="K1331" t="str">
            <v>*</v>
          </cell>
          <cell r="L1331" t="str">
            <v>*</v>
          </cell>
          <cell r="M1331" t="str">
            <v>*</v>
          </cell>
          <cell r="N1331" t="str">
            <v>*</v>
          </cell>
          <cell r="O1331" t="str">
            <v>Lawrence</v>
          </cell>
          <cell r="P1331" t="str">
            <v>rural</v>
          </cell>
          <cell r="Q1331" t="str">
            <v>Southwest</v>
          </cell>
          <cell r="R1331">
            <v>2921600</v>
          </cell>
        </row>
        <row r="1332">
          <cell r="A1332" t="str">
            <v>Naylor High School</v>
          </cell>
          <cell r="B1332" t="str">
            <v>091091</v>
          </cell>
          <cell r="C1332" t="str">
            <v>NAYLOR R-II</v>
          </cell>
          <cell r="D1332">
            <v>167</v>
          </cell>
          <cell r="E1332">
            <v>164</v>
          </cell>
          <cell r="F1332">
            <v>0.433</v>
          </cell>
          <cell r="G1332">
            <v>0.91</v>
          </cell>
          <cell r="H1332">
            <v>5.4000000000000006E-2</v>
          </cell>
          <cell r="I1332" t="str">
            <v>*</v>
          </cell>
          <cell r="J1332" t="str">
            <v>*</v>
          </cell>
          <cell r="K1332" t="str">
            <v>*</v>
          </cell>
          <cell r="L1332" t="str">
            <v>*</v>
          </cell>
          <cell r="M1332" t="str">
            <v>*</v>
          </cell>
          <cell r="N1332">
            <v>0.16769999999999999</v>
          </cell>
          <cell r="O1332" t="str">
            <v>Ripley</v>
          </cell>
          <cell r="P1332" t="str">
            <v>rural</v>
          </cell>
          <cell r="Q1332" t="str">
            <v>Bootheel</v>
          </cell>
          <cell r="R1332">
            <v>2921720</v>
          </cell>
        </row>
        <row r="1333">
          <cell r="A1333" t="str">
            <v>NAYLOR ELEM.</v>
          </cell>
          <cell r="B1333" t="str">
            <v>091091</v>
          </cell>
          <cell r="C1333" t="str">
            <v>NAYLOR R-II</v>
          </cell>
          <cell r="D1333">
            <v>205</v>
          </cell>
          <cell r="E1333">
            <v>208</v>
          </cell>
          <cell r="F1333">
            <v>0.57200000000000006</v>
          </cell>
          <cell r="G1333">
            <v>0.96099999999999997</v>
          </cell>
          <cell r="H1333">
            <v>2.4E-2</v>
          </cell>
          <cell r="I1333" t="str">
            <v>*</v>
          </cell>
          <cell r="J1333" t="str">
            <v>*</v>
          </cell>
          <cell r="K1333" t="str">
            <v>*</v>
          </cell>
          <cell r="L1333" t="str">
            <v>*</v>
          </cell>
          <cell r="M1333" t="str">
            <v>*</v>
          </cell>
          <cell r="N1333">
            <v>8.7799999999999989E-2</v>
          </cell>
          <cell r="O1333" t="str">
            <v>Ripley</v>
          </cell>
          <cell r="P1333" t="str">
            <v>rural</v>
          </cell>
          <cell r="Q1333" t="str">
            <v>Bootheel</v>
          </cell>
          <cell r="R1333">
            <v>2921720</v>
          </cell>
        </row>
        <row r="1334">
          <cell r="A1334" t="str">
            <v>NEELYVILLE HIGH</v>
          </cell>
          <cell r="B1334" t="str">
            <v>012108</v>
          </cell>
          <cell r="C1334" t="str">
            <v>NEELYVILLE R-IV</v>
          </cell>
          <cell r="D1334">
            <v>268</v>
          </cell>
          <cell r="E1334">
            <v>257</v>
          </cell>
          <cell r="F1334">
            <v>0.48200000000000004</v>
          </cell>
          <cell r="G1334">
            <v>0.93299999999999994</v>
          </cell>
          <cell r="H1334">
            <v>2.2000000000000002E-2</v>
          </cell>
          <cell r="I1334" t="str">
            <v>*</v>
          </cell>
          <cell r="J1334" t="str">
            <v>*</v>
          </cell>
          <cell r="K1334">
            <v>1.9E-2</v>
          </cell>
          <cell r="L1334" t="str">
            <v>*</v>
          </cell>
          <cell r="M1334" t="str">
            <v>*</v>
          </cell>
          <cell r="N1334">
            <v>0.1754</v>
          </cell>
          <cell r="O1334" t="str">
            <v>Butler</v>
          </cell>
          <cell r="P1334" t="str">
            <v>rural</v>
          </cell>
          <cell r="Q1334" t="str">
            <v>Bootheel</v>
          </cell>
          <cell r="R1334">
            <v>2921750</v>
          </cell>
        </row>
        <row r="1335">
          <cell r="A1335" t="str">
            <v>HILLVIEW ELEM.</v>
          </cell>
          <cell r="B1335" t="str">
            <v>012108</v>
          </cell>
          <cell r="C1335" t="str">
            <v>NEELYVILLE R-IV</v>
          </cell>
          <cell r="D1335">
            <v>120</v>
          </cell>
          <cell r="E1335">
            <v>124</v>
          </cell>
          <cell r="F1335">
            <v>0.69400000000000006</v>
          </cell>
          <cell r="G1335">
            <v>0.96700000000000008</v>
          </cell>
          <cell r="H1335" t="str">
            <v>*</v>
          </cell>
          <cell r="I1335" t="str">
            <v>*</v>
          </cell>
          <cell r="J1335" t="str">
            <v>*</v>
          </cell>
          <cell r="K1335" t="str">
            <v>*</v>
          </cell>
          <cell r="L1335" t="str">
            <v>*</v>
          </cell>
          <cell r="M1335" t="str">
            <v>*</v>
          </cell>
          <cell r="N1335">
            <v>0.1583</v>
          </cell>
          <cell r="O1335" t="str">
            <v>Butler</v>
          </cell>
          <cell r="P1335" t="str">
            <v>rural</v>
          </cell>
          <cell r="Q1335" t="str">
            <v>Bootheel</v>
          </cell>
          <cell r="R1335">
            <v>2921750</v>
          </cell>
        </row>
        <row r="1336">
          <cell r="A1336" t="str">
            <v>NEELYVILLE ELEM.</v>
          </cell>
          <cell r="B1336" t="str">
            <v>012108</v>
          </cell>
          <cell r="C1336" t="str">
            <v>NEELYVILLE R-IV</v>
          </cell>
          <cell r="D1336">
            <v>198</v>
          </cell>
          <cell r="E1336">
            <v>196</v>
          </cell>
          <cell r="F1336">
            <v>0.57100000000000006</v>
          </cell>
          <cell r="G1336">
            <v>0.92400000000000004</v>
          </cell>
          <cell r="H1336" t="str">
            <v>*</v>
          </cell>
          <cell r="I1336" t="str">
            <v>*</v>
          </cell>
          <cell r="J1336" t="str">
            <v>*</v>
          </cell>
          <cell r="K1336">
            <v>3.5000000000000003E-2</v>
          </cell>
          <cell r="L1336" t="str">
            <v>*</v>
          </cell>
          <cell r="M1336" t="str">
            <v>*</v>
          </cell>
          <cell r="N1336">
            <v>0.16159999999999999</v>
          </cell>
          <cell r="O1336" t="str">
            <v>Butler</v>
          </cell>
          <cell r="P1336" t="str">
            <v>rural</v>
          </cell>
          <cell r="Q1336" t="str">
            <v>Bootheel</v>
          </cell>
          <cell r="R1336">
            <v>2921750</v>
          </cell>
        </row>
        <row r="1337">
          <cell r="A1337" t="str">
            <v>NELL HOLCOMB ELEM.</v>
          </cell>
          <cell r="B1337" t="str">
            <v>016097</v>
          </cell>
          <cell r="C1337" t="str">
            <v>NELL HOLCOMB R-IV</v>
          </cell>
          <cell r="D1337">
            <v>242</v>
          </cell>
          <cell r="E1337">
            <v>234</v>
          </cell>
          <cell r="F1337">
            <v>0.996</v>
          </cell>
          <cell r="G1337">
            <v>0.90099999999999991</v>
          </cell>
          <cell r="H1337">
            <v>7.400000000000001E-2</v>
          </cell>
          <cell r="I1337" t="str">
            <v>*</v>
          </cell>
          <cell r="J1337" t="str">
            <v>*</v>
          </cell>
          <cell r="K1337" t="str">
            <v>*</v>
          </cell>
          <cell r="L1337" t="str">
            <v>*</v>
          </cell>
          <cell r="M1337" t="str">
            <v>*</v>
          </cell>
          <cell r="N1337">
            <v>0.1198</v>
          </cell>
          <cell r="O1337" t="str">
            <v>Cape Girardeau</v>
          </cell>
          <cell r="P1337" t="str">
            <v>urban</v>
          </cell>
          <cell r="Q1337" t="str">
            <v>Bootheel</v>
          </cell>
          <cell r="R1337">
            <v>2907320</v>
          </cell>
        </row>
        <row r="1338">
          <cell r="A1338" t="str">
            <v>LEARNING INITIATIVE NEOSHO/CR</v>
          </cell>
          <cell r="B1338" t="str">
            <v>073108</v>
          </cell>
          <cell r="C1338" t="str">
            <v>NEOSHO SCHOOL DISTRICT</v>
          </cell>
          <cell r="D1338" t="str">
            <v>*</v>
          </cell>
          <cell r="E1338" t="str">
            <v>*</v>
          </cell>
          <cell r="F1338" t="str">
            <v>*</v>
          </cell>
          <cell r="G1338" t="str">
            <v>*</v>
          </cell>
          <cell r="H1338" t="str">
            <v>*</v>
          </cell>
          <cell r="I1338" t="str">
            <v>*</v>
          </cell>
          <cell r="J1338" t="str">
            <v>*</v>
          </cell>
          <cell r="K1338" t="str">
            <v>*</v>
          </cell>
          <cell r="L1338" t="str">
            <v>*</v>
          </cell>
          <cell r="M1338" t="str">
            <v>*</v>
          </cell>
          <cell r="N1338" t="str">
            <v>*</v>
          </cell>
          <cell r="O1338" t="str">
            <v>Newton</v>
          </cell>
          <cell r="P1338" t="str">
            <v>town</v>
          </cell>
          <cell r="Q1338" t="str">
            <v>Southwest</v>
          </cell>
          <cell r="R1338">
            <v>2921810</v>
          </cell>
        </row>
        <row r="1339">
          <cell r="A1339" t="str">
            <v>NEOSHO HIGH</v>
          </cell>
          <cell r="B1339" t="str">
            <v>073108</v>
          </cell>
          <cell r="C1339" t="str">
            <v>NEOSHO SCHOOL DISTRICT</v>
          </cell>
          <cell r="D1339">
            <v>1435</v>
          </cell>
          <cell r="E1339">
            <v>1366.9</v>
          </cell>
          <cell r="F1339">
            <v>0.33299999999999996</v>
          </cell>
          <cell r="G1339">
            <v>0.66099999999999992</v>
          </cell>
          <cell r="H1339">
            <v>0.01</v>
          </cell>
          <cell r="I1339">
            <v>0.185</v>
          </cell>
          <cell r="J1339">
            <v>1.1846689895470384E-2</v>
          </cell>
          <cell r="K1339">
            <v>4.4999999999999998E-2</v>
          </cell>
          <cell r="L1339">
            <v>8.7153310104529758E-2</v>
          </cell>
          <cell r="M1339">
            <v>9.69E-2</v>
          </cell>
          <cell r="N1339">
            <v>9.5500000000000002E-2</v>
          </cell>
          <cell r="O1339" t="str">
            <v>Newton</v>
          </cell>
          <cell r="P1339" t="str">
            <v>town</v>
          </cell>
          <cell r="Q1339" t="str">
            <v>Southwest</v>
          </cell>
          <cell r="R1339">
            <v>2921810</v>
          </cell>
        </row>
        <row r="1340">
          <cell r="A1340" t="str">
            <v>NEOSHO JR. HIGH</v>
          </cell>
          <cell r="B1340" t="str">
            <v>073108</v>
          </cell>
          <cell r="C1340" t="str">
            <v>NEOSHO SCHOOL DISTRICT</v>
          </cell>
          <cell r="D1340">
            <v>747</v>
          </cell>
          <cell r="E1340">
            <v>736.09</v>
          </cell>
          <cell r="F1340">
            <v>0.43099999999999999</v>
          </cell>
          <cell r="G1340">
            <v>0.65900000000000003</v>
          </cell>
          <cell r="H1340">
            <v>8.0000000000000002E-3</v>
          </cell>
          <cell r="I1340">
            <v>0.159</v>
          </cell>
          <cell r="J1340">
            <v>1.3386880856760375E-2</v>
          </cell>
          <cell r="K1340">
            <v>6.2E-2</v>
          </cell>
          <cell r="L1340">
            <v>9.8613119143239558E-2</v>
          </cell>
          <cell r="M1340">
            <v>0.10039999999999999</v>
          </cell>
          <cell r="N1340">
            <v>0.1245</v>
          </cell>
          <cell r="O1340" t="str">
            <v>Newton</v>
          </cell>
          <cell r="P1340" t="str">
            <v>town</v>
          </cell>
          <cell r="Q1340" t="str">
            <v>Southwest</v>
          </cell>
          <cell r="R1340">
            <v>2921810</v>
          </cell>
        </row>
        <row r="1341">
          <cell r="A1341" t="str">
            <v>MIDDLE SCH.</v>
          </cell>
          <cell r="B1341" t="str">
            <v>073108</v>
          </cell>
          <cell r="C1341" t="str">
            <v>NEOSHO SCHOOL DISTRICT</v>
          </cell>
          <cell r="D1341">
            <v>718</v>
          </cell>
          <cell r="E1341">
            <v>713.1</v>
          </cell>
          <cell r="F1341">
            <v>0.48200000000000004</v>
          </cell>
          <cell r="G1341">
            <v>0.6409999999999999</v>
          </cell>
          <cell r="H1341" t="str">
            <v>*</v>
          </cell>
          <cell r="I1341">
            <v>0.184</v>
          </cell>
          <cell r="J1341" t="str">
            <v>*</v>
          </cell>
          <cell r="K1341">
            <v>5.7000000000000002E-2</v>
          </cell>
          <cell r="L1341" t="str">
            <v>*</v>
          </cell>
          <cell r="M1341">
            <v>0.12670000000000001</v>
          </cell>
          <cell r="N1341">
            <v>0.16300000000000001</v>
          </cell>
          <cell r="O1341" t="str">
            <v>Newton</v>
          </cell>
          <cell r="P1341" t="str">
            <v>town</v>
          </cell>
          <cell r="Q1341" t="str">
            <v>Southwest</v>
          </cell>
          <cell r="R1341">
            <v>2921810</v>
          </cell>
        </row>
        <row r="1342">
          <cell r="A1342" t="str">
            <v>BENTON ELEM.</v>
          </cell>
          <cell r="B1342" t="str">
            <v>073108</v>
          </cell>
          <cell r="C1342" t="str">
            <v>NEOSHO SCHOOL DISTRICT</v>
          </cell>
          <cell r="D1342">
            <v>517</v>
          </cell>
          <cell r="E1342">
            <v>515</v>
          </cell>
          <cell r="F1342">
            <v>0.58799999999999997</v>
          </cell>
          <cell r="G1342">
            <v>0.54899999999999993</v>
          </cell>
          <cell r="H1342" t="str">
            <v>*</v>
          </cell>
          <cell r="I1342">
            <v>0.25700000000000001</v>
          </cell>
          <cell r="J1342" t="str">
            <v>*</v>
          </cell>
          <cell r="K1342">
            <v>6.6000000000000003E-2</v>
          </cell>
          <cell r="L1342" t="str">
            <v>*</v>
          </cell>
          <cell r="M1342">
            <v>0.29210000000000003</v>
          </cell>
          <cell r="N1342">
            <v>0.12770000000000001</v>
          </cell>
          <cell r="O1342" t="str">
            <v>Newton</v>
          </cell>
          <cell r="P1342" t="str">
            <v>town</v>
          </cell>
          <cell r="Q1342" t="str">
            <v>Southwest</v>
          </cell>
          <cell r="R1342">
            <v>2921810</v>
          </cell>
        </row>
        <row r="1343">
          <cell r="A1343" t="str">
            <v>CENTRAL ELEM.</v>
          </cell>
          <cell r="B1343" t="str">
            <v>073108</v>
          </cell>
          <cell r="C1343" t="str">
            <v>NEOSHO SCHOOL DISTRICT</v>
          </cell>
          <cell r="D1343">
            <v>147</v>
          </cell>
          <cell r="E1343">
            <v>148</v>
          </cell>
          <cell r="F1343">
            <v>0.628</v>
          </cell>
          <cell r="G1343">
            <v>0.35399999999999998</v>
          </cell>
          <cell r="H1343" t="str">
            <v>*</v>
          </cell>
          <cell r="I1343">
            <v>0.36700000000000005</v>
          </cell>
          <cell r="J1343" t="str">
            <v>*</v>
          </cell>
          <cell r="K1343">
            <v>6.8000000000000005E-2</v>
          </cell>
          <cell r="L1343" t="str">
            <v>*</v>
          </cell>
          <cell r="M1343">
            <v>0.46259999999999996</v>
          </cell>
          <cell r="N1343">
            <v>0.1497</v>
          </cell>
          <cell r="O1343" t="str">
            <v>Newton</v>
          </cell>
          <cell r="P1343" t="str">
            <v>town</v>
          </cell>
          <cell r="Q1343" t="str">
            <v>Southwest</v>
          </cell>
          <cell r="R1343">
            <v>2921810</v>
          </cell>
        </row>
        <row r="1344">
          <cell r="A1344" t="str">
            <v>FIELD EARLY CHILD./KDGN. CTR.</v>
          </cell>
          <cell r="B1344" t="str">
            <v>073108</v>
          </cell>
          <cell r="C1344" t="str">
            <v>NEOSHO SCHOOL DISTRICT</v>
          </cell>
          <cell r="D1344" t="str">
            <v>*</v>
          </cell>
          <cell r="E1344" t="str">
            <v>*</v>
          </cell>
          <cell r="F1344" t="str">
            <v>*</v>
          </cell>
          <cell r="G1344" t="str">
            <v>*</v>
          </cell>
          <cell r="H1344" t="str">
            <v>*</v>
          </cell>
          <cell r="I1344" t="str">
            <v>*</v>
          </cell>
          <cell r="J1344" t="str">
            <v>*</v>
          </cell>
          <cell r="K1344" t="str">
            <v>*</v>
          </cell>
          <cell r="L1344" t="str">
            <v>*</v>
          </cell>
          <cell r="M1344" t="str">
            <v>*</v>
          </cell>
          <cell r="N1344" t="str">
            <v>*</v>
          </cell>
          <cell r="O1344" t="str">
            <v>Newton</v>
          </cell>
          <cell r="P1344" t="str">
            <v>town</v>
          </cell>
          <cell r="Q1344" t="str">
            <v>Southwest</v>
          </cell>
          <cell r="R1344">
            <v>2921810</v>
          </cell>
        </row>
        <row r="1345">
          <cell r="A1345" t="str">
            <v>GOODMAN ELEM.</v>
          </cell>
          <cell r="B1345" t="str">
            <v>073108</v>
          </cell>
          <cell r="C1345" t="str">
            <v>NEOSHO SCHOOL DISTRICT</v>
          </cell>
          <cell r="D1345">
            <v>281</v>
          </cell>
          <cell r="E1345">
            <v>266</v>
          </cell>
          <cell r="F1345">
            <v>0.66200000000000003</v>
          </cell>
          <cell r="G1345">
            <v>0.71499999999999997</v>
          </cell>
          <cell r="H1345" t="str">
            <v>*</v>
          </cell>
          <cell r="I1345">
            <v>9.3000000000000013E-2</v>
          </cell>
          <cell r="J1345">
            <v>2.491103202846975E-2</v>
          </cell>
          <cell r="K1345">
            <v>8.199999999999999E-2</v>
          </cell>
          <cell r="L1345" t="str">
            <v>*</v>
          </cell>
          <cell r="M1345">
            <v>8.539999999999999E-2</v>
          </cell>
          <cell r="N1345">
            <v>0.1246</v>
          </cell>
          <cell r="O1345" t="str">
            <v>Newton</v>
          </cell>
          <cell r="P1345" t="str">
            <v>town</v>
          </cell>
          <cell r="Q1345" t="str">
            <v>Southwest</v>
          </cell>
          <cell r="R1345">
            <v>2921810</v>
          </cell>
        </row>
        <row r="1346">
          <cell r="A1346" t="str">
            <v>SOUTH ELEM.</v>
          </cell>
          <cell r="B1346" t="str">
            <v>073108</v>
          </cell>
          <cell r="C1346" t="str">
            <v>NEOSHO SCHOOL DISTRICT</v>
          </cell>
          <cell r="D1346">
            <v>302</v>
          </cell>
          <cell r="E1346">
            <v>294</v>
          </cell>
          <cell r="F1346">
            <v>0.55399999999999994</v>
          </cell>
          <cell r="G1346">
            <v>0.626</v>
          </cell>
          <cell r="H1346" t="str">
            <v>*</v>
          </cell>
          <cell r="I1346">
            <v>0.192</v>
          </cell>
          <cell r="J1346">
            <v>1.1135857461024499E-2</v>
          </cell>
          <cell r="K1346">
            <v>9.3000000000000013E-2</v>
          </cell>
          <cell r="L1346" t="str">
            <v>*</v>
          </cell>
          <cell r="M1346">
            <v>0.21190000000000001</v>
          </cell>
          <cell r="N1346">
            <v>9.9299999999999999E-2</v>
          </cell>
          <cell r="O1346" t="str">
            <v>Newton</v>
          </cell>
          <cell r="P1346" t="str">
            <v>town</v>
          </cell>
          <cell r="Q1346" t="str">
            <v>Southwest</v>
          </cell>
          <cell r="R1346">
            <v>2921810</v>
          </cell>
        </row>
        <row r="1347">
          <cell r="A1347" t="str">
            <v>GEORGE WASHINGTON CARVER ELEM.</v>
          </cell>
          <cell r="B1347" t="str">
            <v>073108</v>
          </cell>
          <cell r="C1347" t="str">
            <v>NEOSHO SCHOOL DISTRICT</v>
          </cell>
          <cell r="D1347">
            <v>533</v>
          </cell>
          <cell r="E1347">
            <v>543</v>
          </cell>
          <cell r="F1347">
            <v>0.38900000000000001</v>
          </cell>
          <cell r="G1347">
            <v>0.80900000000000005</v>
          </cell>
          <cell r="H1347" t="str">
            <v>*</v>
          </cell>
          <cell r="I1347">
            <v>7.9000000000000001E-2</v>
          </cell>
          <cell r="J1347" t="str">
            <v>*</v>
          </cell>
          <cell r="K1347">
            <v>5.2999999999999999E-2</v>
          </cell>
          <cell r="L1347" t="str">
            <v>*</v>
          </cell>
          <cell r="M1347">
            <v>6.7500000000000004E-2</v>
          </cell>
          <cell r="N1347">
            <v>0.1032</v>
          </cell>
          <cell r="O1347" t="str">
            <v>Newton</v>
          </cell>
          <cell r="P1347" t="str">
            <v>town</v>
          </cell>
          <cell r="Q1347" t="str">
            <v>Southwest</v>
          </cell>
          <cell r="R1347">
            <v>2921810</v>
          </cell>
        </row>
        <row r="1348">
          <cell r="A1348" t="str">
            <v>HEARTLAND R-V SCH.</v>
          </cell>
          <cell r="B1348" t="str">
            <v>108142</v>
          </cell>
          <cell r="C1348" t="str">
            <v>NEVADA R-V</v>
          </cell>
          <cell r="D1348" t="str">
            <v>*</v>
          </cell>
          <cell r="E1348" t="str">
            <v>*</v>
          </cell>
          <cell r="F1348" t="str">
            <v>*</v>
          </cell>
          <cell r="G1348" t="str">
            <v>*</v>
          </cell>
          <cell r="H1348" t="str">
            <v>*</v>
          </cell>
          <cell r="I1348" t="str">
            <v>*</v>
          </cell>
          <cell r="J1348" t="str">
            <v>*</v>
          </cell>
          <cell r="K1348" t="str">
            <v>*</v>
          </cell>
          <cell r="L1348" t="str">
            <v>*</v>
          </cell>
          <cell r="M1348" t="str">
            <v>*</v>
          </cell>
          <cell r="N1348" t="str">
            <v>*</v>
          </cell>
          <cell r="O1348" t="str">
            <v>Vernon</v>
          </cell>
          <cell r="P1348" t="str">
            <v>rural</v>
          </cell>
          <cell r="Q1348" t="str">
            <v>Southwest</v>
          </cell>
          <cell r="R1348">
            <v>2921840</v>
          </cell>
        </row>
        <row r="1349">
          <cell r="A1349" t="str">
            <v>NEVADA HIGH</v>
          </cell>
          <cell r="B1349" t="str">
            <v>108142</v>
          </cell>
          <cell r="C1349" t="str">
            <v>NEVADA R-V</v>
          </cell>
          <cell r="D1349">
            <v>795</v>
          </cell>
          <cell r="E1349">
            <v>762.92</v>
          </cell>
          <cell r="F1349">
            <v>0.36099999999999999</v>
          </cell>
          <cell r="G1349">
            <v>0.90700000000000003</v>
          </cell>
          <cell r="H1349">
            <v>1.8000000000000002E-2</v>
          </cell>
          <cell r="I1349">
            <v>3.9E-2</v>
          </cell>
          <cell r="J1349">
            <v>8.8050314465408803E-3</v>
          </cell>
          <cell r="K1349">
            <v>2.1000000000000001E-2</v>
          </cell>
          <cell r="L1349">
            <v>6.1949685534590238E-3</v>
          </cell>
          <cell r="M1349" t="str">
            <v>*</v>
          </cell>
          <cell r="N1349">
            <v>0.1245</v>
          </cell>
          <cell r="O1349" t="str">
            <v>Vernon</v>
          </cell>
          <cell r="P1349" t="str">
            <v>rural</v>
          </cell>
          <cell r="Q1349" t="str">
            <v>Southwest</v>
          </cell>
          <cell r="R1349">
            <v>2921840</v>
          </cell>
        </row>
        <row r="1350">
          <cell r="A1350" t="str">
            <v>NEVADA REGIONAL TECH.-CTR.</v>
          </cell>
          <cell r="B1350" t="str">
            <v>108142</v>
          </cell>
          <cell r="C1350" t="str">
            <v>NEVADA R-V</v>
          </cell>
          <cell r="D1350" t="str">
            <v>*</v>
          </cell>
          <cell r="E1350" t="str">
            <v>*</v>
          </cell>
          <cell r="F1350" t="str">
            <v>*</v>
          </cell>
          <cell r="G1350" t="str">
            <v>*</v>
          </cell>
          <cell r="H1350" t="str">
            <v>*</v>
          </cell>
          <cell r="I1350" t="str">
            <v>*</v>
          </cell>
          <cell r="J1350" t="str">
            <v>*</v>
          </cell>
          <cell r="K1350" t="str">
            <v>*</v>
          </cell>
          <cell r="L1350" t="str">
            <v>*</v>
          </cell>
          <cell r="M1350" t="str">
            <v>*</v>
          </cell>
          <cell r="N1350" t="str">
            <v>*</v>
          </cell>
          <cell r="O1350" t="str">
            <v>Vernon</v>
          </cell>
          <cell r="P1350" t="str">
            <v>rural</v>
          </cell>
          <cell r="Q1350" t="str">
            <v>Southwest</v>
          </cell>
          <cell r="R1350">
            <v>2921840</v>
          </cell>
        </row>
        <row r="1351">
          <cell r="A1351" t="str">
            <v>NEVADA MIDDLE</v>
          </cell>
          <cell r="B1351" t="str">
            <v>108142</v>
          </cell>
          <cell r="C1351" t="str">
            <v>NEVADA R-V</v>
          </cell>
          <cell r="D1351">
            <v>545</v>
          </cell>
          <cell r="E1351">
            <v>544.03</v>
          </cell>
          <cell r="F1351">
            <v>0.441</v>
          </cell>
          <cell r="G1351">
            <v>0.89700000000000002</v>
          </cell>
          <cell r="H1351">
            <v>1.4999999999999999E-2</v>
          </cell>
          <cell r="I1351">
            <v>3.5000000000000003E-2</v>
          </cell>
          <cell r="J1351" t="str">
            <v>*</v>
          </cell>
          <cell r="K1351">
            <v>4.4000000000000004E-2</v>
          </cell>
          <cell r="L1351" t="str">
            <v>*</v>
          </cell>
          <cell r="M1351" t="str">
            <v>*</v>
          </cell>
          <cell r="N1351">
            <v>0.14499999999999999</v>
          </cell>
          <cell r="O1351" t="str">
            <v>Vernon</v>
          </cell>
          <cell r="P1351" t="str">
            <v>rural</v>
          </cell>
          <cell r="Q1351" t="str">
            <v>Southwest</v>
          </cell>
          <cell r="R1351">
            <v>2921840</v>
          </cell>
        </row>
        <row r="1352">
          <cell r="A1352" t="str">
            <v>BENTON ELEM.</v>
          </cell>
          <cell r="B1352" t="str">
            <v>108142</v>
          </cell>
          <cell r="C1352" t="str">
            <v>NEVADA R-V</v>
          </cell>
          <cell r="D1352">
            <v>172</v>
          </cell>
          <cell r="E1352">
            <v>174.54</v>
          </cell>
          <cell r="F1352">
            <v>0.57600000000000007</v>
          </cell>
          <cell r="G1352">
            <v>0.93599999999999994</v>
          </cell>
          <cell r="H1352" t="str">
            <v>*</v>
          </cell>
          <cell r="I1352" t="str">
            <v>*</v>
          </cell>
          <cell r="J1352" t="str">
            <v>*</v>
          </cell>
          <cell r="K1352">
            <v>3.5000000000000003E-2</v>
          </cell>
          <cell r="L1352" t="str">
            <v>*</v>
          </cell>
          <cell r="M1352" t="str">
            <v>*</v>
          </cell>
          <cell r="N1352">
            <v>0.157</v>
          </cell>
          <cell r="O1352" t="str">
            <v>Vernon</v>
          </cell>
          <cell r="P1352" t="str">
            <v>rural</v>
          </cell>
          <cell r="Q1352" t="str">
            <v>Southwest</v>
          </cell>
          <cell r="R1352">
            <v>2921840</v>
          </cell>
        </row>
        <row r="1353">
          <cell r="A1353" t="str">
            <v>BRYAN ELEM.</v>
          </cell>
          <cell r="B1353" t="str">
            <v>108142</v>
          </cell>
          <cell r="C1353" t="str">
            <v>NEVADA R-V</v>
          </cell>
          <cell r="D1353">
            <v>361</v>
          </cell>
          <cell r="E1353">
            <v>365.86</v>
          </cell>
          <cell r="F1353">
            <v>0.52700000000000002</v>
          </cell>
          <cell r="G1353">
            <v>0.90599999999999992</v>
          </cell>
          <cell r="H1353" t="str">
            <v>*</v>
          </cell>
          <cell r="I1353">
            <v>4.7E-2</v>
          </cell>
          <cell r="J1353" t="str">
            <v>*</v>
          </cell>
          <cell r="K1353">
            <v>2.7999999999999997E-2</v>
          </cell>
          <cell r="L1353" t="str">
            <v>*</v>
          </cell>
          <cell r="M1353" t="str">
            <v>*</v>
          </cell>
          <cell r="N1353">
            <v>0.14400000000000002</v>
          </cell>
          <cell r="O1353" t="str">
            <v>Vernon</v>
          </cell>
          <cell r="P1353" t="str">
            <v>rural</v>
          </cell>
          <cell r="Q1353" t="str">
            <v>Southwest</v>
          </cell>
          <cell r="R1353">
            <v>2921840</v>
          </cell>
        </row>
        <row r="1354">
          <cell r="A1354" t="str">
            <v>TRUMAN ELEM.</v>
          </cell>
          <cell r="B1354" t="str">
            <v>108142</v>
          </cell>
          <cell r="C1354" t="str">
            <v>NEVADA R-V</v>
          </cell>
          <cell r="D1354">
            <v>507</v>
          </cell>
          <cell r="E1354">
            <v>503.33</v>
          </cell>
          <cell r="F1354">
            <v>0.48299999999999998</v>
          </cell>
          <cell r="G1354">
            <v>0.88400000000000001</v>
          </cell>
          <cell r="H1354">
            <v>1.2E-2</v>
          </cell>
          <cell r="I1354">
            <v>4.2999999999999997E-2</v>
          </cell>
          <cell r="J1354">
            <v>7.6677316293929709E-2</v>
          </cell>
          <cell r="K1354">
            <v>4.9000000000000002E-2</v>
          </cell>
          <cell r="M1354" t="str">
            <v>*</v>
          </cell>
          <cell r="N1354">
            <v>0.14400000000000002</v>
          </cell>
          <cell r="O1354" t="str">
            <v>Vernon</v>
          </cell>
          <cell r="P1354" t="str">
            <v>rural</v>
          </cell>
          <cell r="Q1354" t="str">
            <v>Southwest</v>
          </cell>
          <cell r="R1354">
            <v>2921840</v>
          </cell>
        </row>
        <row r="1355">
          <cell r="A1355" t="str">
            <v>NEW BLOOMFIELD HIGH</v>
          </cell>
          <cell r="B1355" t="str">
            <v>014127</v>
          </cell>
          <cell r="C1355" t="str">
            <v>NEW BLOOMFIELD R-III</v>
          </cell>
          <cell r="D1355">
            <v>350</v>
          </cell>
          <cell r="E1355">
            <v>328.72</v>
          </cell>
          <cell r="F1355">
            <v>0.33299999999999996</v>
          </cell>
          <cell r="G1355">
            <v>0.95400000000000007</v>
          </cell>
          <cell r="H1355" t="str">
            <v>*</v>
          </cell>
          <cell r="I1355" t="str">
            <v>*</v>
          </cell>
          <cell r="J1355" t="str">
            <v>*</v>
          </cell>
          <cell r="K1355">
            <v>1.3999999999999999E-2</v>
          </cell>
          <cell r="L1355" t="str">
            <v>*</v>
          </cell>
          <cell r="M1355" t="str">
            <v>*</v>
          </cell>
          <cell r="N1355">
            <v>0.1057</v>
          </cell>
          <cell r="O1355" t="str">
            <v>Callaway</v>
          </cell>
          <cell r="P1355" t="str">
            <v>rural</v>
          </cell>
          <cell r="Q1355" t="str">
            <v>Central</v>
          </cell>
          <cell r="R1355">
            <v>2921875</v>
          </cell>
        </row>
        <row r="1356">
          <cell r="A1356" t="str">
            <v>NEW BLOOMFIELD ELEM.</v>
          </cell>
          <cell r="B1356" t="str">
            <v>014127</v>
          </cell>
          <cell r="C1356" t="str">
            <v>NEW BLOOMFIELD R-III</v>
          </cell>
          <cell r="D1356">
            <v>358</v>
          </cell>
          <cell r="E1356">
            <v>344.88</v>
          </cell>
          <cell r="F1356">
            <v>0.25</v>
          </cell>
          <cell r="G1356">
            <v>0.95</v>
          </cell>
          <cell r="H1356">
            <v>1.3999999999999999E-2</v>
          </cell>
          <cell r="I1356" t="str">
            <v>*</v>
          </cell>
          <cell r="J1356" t="str">
            <v>*</v>
          </cell>
          <cell r="K1356">
            <v>2.2000000000000002E-2</v>
          </cell>
          <cell r="L1356" t="str">
            <v>*</v>
          </cell>
          <cell r="M1356" t="str">
            <v>*</v>
          </cell>
          <cell r="N1356">
            <v>0.1341</v>
          </cell>
          <cell r="O1356" t="str">
            <v>Callaway</v>
          </cell>
          <cell r="P1356" t="str">
            <v>rural</v>
          </cell>
          <cell r="Q1356" t="str">
            <v>Central</v>
          </cell>
          <cell r="R1356">
            <v>2921875</v>
          </cell>
        </row>
        <row r="1357">
          <cell r="A1357" t="str">
            <v>New Franklin Middle-High</v>
          </cell>
          <cell r="B1357" t="str">
            <v>045076</v>
          </cell>
          <cell r="C1357" t="str">
            <v>NEW FRANKLIN R-I</v>
          </cell>
          <cell r="D1357">
            <v>229</v>
          </cell>
          <cell r="E1357">
            <v>229.15</v>
          </cell>
          <cell r="F1357">
            <v>0.30099999999999999</v>
          </cell>
          <cell r="G1357">
            <v>0.93400000000000005</v>
          </cell>
          <cell r="H1357" t="str">
            <v>*</v>
          </cell>
          <cell r="I1357" t="str">
            <v>*</v>
          </cell>
          <cell r="J1357" t="str">
            <v>*</v>
          </cell>
          <cell r="K1357">
            <v>3.9E-2</v>
          </cell>
          <cell r="L1357" t="str">
            <v>*</v>
          </cell>
          <cell r="M1357" t="str">
            <v>*</v>
          </cell>
          <cell r="N1357">
            <v>0.13970000000000002</v>
          </cell>
          <cell r="O1357" t="str">
            <v>Howard</v>
          </cell>
          <cell r="P1357" t="str">
            <v>town</v>
          </cell>
          <cell r="Q1357" t="str">
            <v>Central</v>
          </cell>
          <cell r="R1357">
            <v>2921940</v>
          </cell>
        </row>
        <row r="1358">
          <cell r="A1358" t="str">
            <v>New Franklin Elementary</v>
          </cell>
          <cell r="B1358" t="str">
            <v>045076</v>
          </cell>
          <cell r="C1358" t="str">
            <v>NEW FRANKLIN R-I</v>
          </cell>
          <cell r="D1358">
            <v>180</v>
          </cell>
          <cell r="E1358">
            <v>177</v>
          </cell>
          <cell r="F1358">
            <v>0.32200000000000001</v>
          </cell>
          <cell r="G1358">
            <v>0.93900000000000006</v>
          </cell>
          <cell r="H1358" t="str">
            <v>*</v>
          </cell>
          <cell r="I1358" t="str">
            <v>*</v>
          </cell>
          <cell r="J1358" t="str">
            <v>*</v>
          </cell>
          <cell r="K1358">
            <v>0.05</v>
          </cell>
          <cell r="L1358" t="str">
            <v>*</v>
          </cell>
          <cell r="M1358" t="str">
            <v>*</v>
          </cell>
          <cell r="N1358">
            <v>0.1222</v>
          </cell>
          <cell r="O1358" t="str">
            <v>Howard</v>
          </cell>
          <cell r="P1358" t="str">
            <v>town</v>
          </cell>
          <cell r="Q1358" t="str">
            <v>Central</v>
          </cell>
          <cell r="R1358">
            <v>2921940</v>
          </cell>
        </row>
        <row r="1359">
          <cell r="A1359" t="str">
            <v>NEW HAVEN HIGH</v>
          </cell>
          <cell r="B1359" t="str">
            <v>036138</v>
          </cell>
          <cell r="C1359" t="str">
            <v>NEW HAVEN</v>
          </cell>
          <cell r="D1359">
            <v>164</v>
          </cell>
          <cell r="E1359">
            <v>126</v>
          </cell>
          <cell r="F1359">
            <v>0.27800000000000002</v>
          </cell>
          <cell r="G1359">
            <v>0.93299999999999994</v>
          </cell>
          <cell r="H1359" t="str">
            <v>*</v>
          </cell>
          <cell r="I1359">
            <v>0.03</v>
          </cell>
          <cell r="J1359" t="str">
            <v>*</v>
          </cell>
          <cell r="K1359">
            <v>0.03</v>
          </cell>
          <cell r="L1359" t="str">
            <v>*</v>
          </cell>
          <cell r="M1359" t="str">
            <v>*</v>
          </cell>
          <cell r="N1359">
            <v>0.1585</v>
          </cell>
          <cell r="O1359" t="str">
            <v>Franklin</v>
          </cell>
          <cell r="P1359" t="str">
            <v>town</v>
          </cell>
          <cell r="Q1359" t="str">
            <v>Ozarks</v>
          </cell>
          <cell r="R1359">
            <v>2921960</v>
          </cell>
        </row>
        <row r="1360">
          <cell r="A1360" t="str">
            <v>NEW HAVEN MIDDLE</v>
          </cell>
          <cell r="B1360" t="str">
            <v>036138</v>
          </cell>
          <cell r="C1360" t="str">
            <v>NEW HAVEN</v>
          </cell>
          <cell r="D1360">
            <v>66</v>
          </cell>
          <cell r="E1360">
            <v>65</v>
          </cell>
          <cell r="F1360">
            <v>0.33799999999999997</v>
          </cell>
          <cell r="G1360">
            <v>0.89400000000000002</v>
          </cell>
          <cell r="H1360" t="str">
            <v>*</v>
          </cell>
          <cell r="I1360" t="str">
            <v>*</v>
          </cell>
          <cell r="J1360" t="str">
            <v>*</v>
          </cell>
          <cell r="K1360">
            <v>7.5999999999999998E-2</v>
          </cell>
          <cell r="L1360" t="str">
            <v>*</v>
          </cell>
          <cell r="M1360" t="str">
            <v>*</v>
          </cell>
          <cell r="N1360">
            <v>0.24239999999999998</v>
          </cell>
          <cell r="O1360" t="str">
            <v>Franklin</v>
          </cell>
          <cell r="P1360" t="str">
            <v>town</v>
          </cell>
          <cell r="Q1360" t="str">
            <v>Ozarks</v>
          </cell>
          <cell r="R1360">
            <v>2921960</v>
          </cell>
        </row>
        <row r="1361">
          <cell r="A1361" t="str">
            <v>NEW HAVEN ELEM.</v>
          </cell>
          <cell r="B1361" t="str">
            <v>036138</v>
          </cell>
          <cell r="C1361" t="str">
            <v>NEW HAVEN</v>
          </cell>
          <cell r="D1361">
            <v>260</v>
          </cell>
          <cell r="E1361">
            <v>270</v>
          </cell>
          <cell r="F1361">
            <v>0.34799999999999998</v>
          </cell>
          <cell r="G1361">
            <v>0.91900000000000004</v>
          </cell>
          <cell r="H1361" t="str">
            <v>*</v>
          </cell>
          <cell r="I1361">
            <v>3.7999999999999999E-2</v>
          </cell>
          <cell r="J1361">
            <v>2.7559055118110236E-2</v>
          </cell>
          <cell r="K1361">
            <v>3.7999999999999999E-2</v>
          </cell>
          <cell r="L1361" t="str">
            <v>*</v>
          </cell>
          <cell r="M1361" t="str">
            <v>*</v>
          </cell>
          <cell r="N1361">
            <v>0.18460000000000001</v>
          </cell>
          <cell r="O1361" t="str">
            <v>Franklin</v>
          </cell>
          <cell r="P1361" t="str">
            <v>town</v>
          </cell>
          <cell r="Q1361" t="str">
            <v>Ozarks</v>
          </cell>
          <cell r="R1361">
            <v>2921960</v>
          </cell>
        </row>
        <row r="1362">
          <cell r="A1362" t="str">
            <v>CENTRAL HIGH SCHOOL</v>
          </cell>
          <cell r="B1362" t="str">
            <v>072074</v>
          </cell>
          <cell r="C1362" t="str">
            <v>NEW MADRID CO. R-I</v>
          </cell>
          <cell r="D1362">
            <v>393</v>
          </cell>
          <cell r="E1362">
            <v>382.76</v>
          </cell>
          <cell r="F1362">
            <v>1</v>
          </cell>
          <cell r="G1362">
            <v>0.65099999999999991</v>
          </cell>
          <cell r="H1362">
            <v>0.247</v>
          </cell>
          <cell r="I1362">
            <v>4.8000000000000001E-2</v>
          </cell>
          <cell r="J1362" t="str">
            <v>*</v>
          </cell>
          <cell r="K1362">
            <v>5.2999999999999999E-2</v>
          </cell>
          <cell r="L1362" t="str">
            <v>*</v>
          </cell>
          <cell r="M1362">
            <v>1.2699999999999999E-2</v>
          </cell>
          <cell r="N1362">
            <v>0.11449999999999999</v>
          </cell>
          <cell r="O1362" t="str">
            <v>New Madrid</v>
          </cell>
          <cell r="P1362" t="str">
            <v>town</v>
          </cell>
          <cell r="Q1362" t="str">
            <v>Bootheel</v>
          </cell>
          <cell r="R1362">
            <v>2900004</v>
          </cell>
        </row>
        <row r="1363">
          <cell r="A1363" t="str">
            <v>NEW MADRID R-I TECH SKILLS CTR</v>
          </cell>
          <cell r="B1363" t="str">
            <v>072074</v>
          </cell>
          <cell r="C1363" t="str">
            <v>NEW MADRID CO. R-I</v>
          </cell>
          <cell r="D1363" t="str">
            <v>*</v>
          </cell>
          <cell r="E1363" t="str">
            <v>*</v>
          </cell>
          <cell r="F1363" t="str">
            <v>*</v>
          </cell>
          <cell r="G1363" t="str">
            <v>*</v>
          </cell>
          <cell r="H1363" t="str">
            <v>*</v>
          </cell>
          <cell r="I1363" t="str">
            <v>*</v>
          </cell>
          <cell r="J1363" t="str">
            <v>*</v>
          </cell>
          <cell r="K1363" t="str">
            <v>*</v>
          </cell>
          <cell r="L1363" t="str">
            <v>*</v>
          </cell>
          <cell r="M1363" t="str">
            <v>*</v>
          </cell>
          <cell r="N1363" t="str">
            <v>*</v>
          </cell>
          <cell r="O1363" t="str">
            <v>New Madrid</v>
          </cell>
          <cell r="P1363" t="str">
            <v>town</v>
          </cell>
          <cell r="Q1363" t="str">
            <v>Bootheel</v>
          </cell>
          <cell r="R1363">
            <v>2900004</v>
          </cell>
        </row>
        <row r="1364">
          <cell r="A1364" t="str">
            <v>CENTRAL MIDDLE SCHOOL</v>
          </cell>
          <cell r="B1364" t="str">
            <v>072074</v>
          </cell>
          <cell r="C1364" t="str">
            <v>NEW MADRID CO. R-I</v>
          </cell>
          <cell r="D1364">
            <v>302</v>
          </cell>
          <cell r="E1364">
            <v>287.39999999999998</v>
          </cell>
          <cell r="F1364">
            <v>1</v>
          </cell>
          <cell r="G1364">
            <v>0.61599999999999999</v>
          </cell>
          <cell r="H1364">
            <v>0.27200000000000002</v>
          </cell>
          <cell r="I1364">
            <v>3.6000000000000004E-2</v>
          </cell>
          <cell r="J1364" t="str">
            <v>*</v>
          </cell>
          <cell r="K1364">
            <v>7.5999999999999998E-2</v>
          </cell>
          <cell r="L1364" t="str">
            <v>*</v>
          </cell>
          <cell r="M1364" t="str">
            <v>*</v>
          </cell>
          <cell r="N1364">
            <v>0.15229999999999999</v>
          </cell>
          <cell r="O1364" t="str">
            <v>New Madrid</v>
          </cell>
          <cell r="P1364" t="str">
            <v>town</v>
          </cell>
          <cell r="Q1364" t="str">
            <v>Bootheel</v>
          </cell>
          <cell r="R1364">
            <v>2900004</v>
          </cell>
        </row>
        <row r="1365">
          <cell r="A1365" t="str">
            <v>LILBOURN ELEMENTARY</v>
          </cell>
          <cell r="B1365" t="str">
            <v>072074</v>
          </cell>
          <cell r="C1365" t="str">
            <v>NEW MADRID CO. R-I</v>
          </cell>
          <cell r="D1365">
            <v>220</v>
          </cell>
          <cell r="E1365">
            <v>215.18</v>
          </cell>
          <cell r="F1365">
            <v>1</v>
          </cell>
          <cell r="G1365">
            <v>0.44500000000000001</v>
          </cell>
          <cell r="H1365">
            <v>0.41399999999999998</v>
          </cell>
          <cell r="I1365">
            <v>4.4999999999999998E-2</v>
          </cell>
          <cell r="J1365" t="str">
            <v>*</v>
          </cell>
          <cell r="K1365">
            <v>9.5000000000000001E-2</v>
          </cell>
          <cell r="L1365" t="str">
            <v>*</v>
          </cell>
          <cell r="M1365" t="str">
            <v>*</v>
          </cell>
          <cell r="N1365">
            <v>0.15</v>
          </cell>
          <cell r="O1365" t="str">
            <v>New Madrid</v>
          </cell>
          <cell r="P1365" t="str">
            <v>town</v>
          </cell>
          <cell r="Q1365" t="str">
            <v>Bootheel</v>
          </cell>
          <cell r="R1365">
            <v>2900004</v>
          </cell>
        </row>
        <row r="1366">
          <cell r="A1366" t="str">
            <v>MATTHEWS ELEMENTARY</v>
          </cell>
          <cell r="B1366" t="str">
            <v>072074</v>
          </cell>
          <cell r="C1366" t="str">
            <v>NEW MADRID CO. R-I</v>
          </cell>
          <cell r="D1366">
            <v>138</v>
          </cell>
          <cell r="E1366">
            <v>134.47</v>
          </cell>
          <cell r="F1366">
            <v>1</v>
          </cell>
          <cell r="G1366">
            <v>0.877</v>
          </cell>
          <cell r="H1366">
            <v>5.7999999999999996E-2</v>
          </cell>
          <cell r="I1366">
            <v>3.6000000000000004E-2</v>
          </cell>
          <cell r="J1366" t="str">
            <v>*</v>
          </cell>
          <cell r="K1366" t="str">
            <v>*</v>
          </cell>
          <cell r="L1366" t="str">
            <v>*</v>
          </cell>
          <cell r="M1366" t="str">
            <v>*</v>
          </cell>
          <cell r="N1366">
            <v>0.15939999999999999</v>
          </cell>
          <cell r="O1366" t="str">
            <v>New Madrid</v>
          </cell>
          <cell r="P1366" t="str">
            <v>town</v>
          </cell>
          <cell r="Q1366" t="str">
            <v>Bootheel</v>
          </cell>
          <cell r="R1366">
            <v>2900004</v>
          </cell>
        </row>
        <row r="1367">
          <cell r="A1367" t="str">
            <v>NEW MADRID ELEMENTARY</v>
          </cell>
          <cell r="B1367" t="str">
            <v>072074</v>
          </cell>
          <cell r="C1367" t="str">
            <v>NEW MADRID CO. R-I</v>
          </cell>
          <cell r="D1367">
            <v>230</v>
          </cell>
          <cell r="E1367">
            <v>234.68</v>
          </cell>
          <cell r="F1367">
            <v>1</v>
          </cell>
          <cell r="G1367">
            <v>0.626</v>
          </cell>
          <cell r="H1367">
            <v>0.33500000000000002</v>
          </cell>
          <cell r="I1367" t="str">
            <v>*</v>
          </cell>
          <cell r="J1367" t="str">
            <v>*</v>
          </cell>
          <cell r="K1367">
            <v>2.6000000000000002E-2</v>
          </cell>
          <cell r="L1367" t="str">
            <v>*</v>
          </cell>
          <cell r="M1367" t="str">
            <v>*</v>
          </cell>
          <cell r="N1367">
            <v>7.8299999999999995E-2</v>
          </cell>
          <cell r="O1367" t="str">
            <v>New Madrid</v>
          </cell>
          <cell r="P1367" t="str">
            <v>town</v>
          </cell>
          <cell r="Q1367" t="str">
            <v>Bootheel</v>
          </cell>
          <cell r="R1367">
            <v>2900004</v>
          </cell>
        </row>
        <row r="1368">
          <cell r="A1368" t="str">
            <v>NEW YORK ELEM.</v>
          </cell>
          <cell r="B1368" t="str">
            <v>013057</v>
          </cell>
          <cell r="C1368" t="str">
            <v>NEW YORK R-IV</v>
          </cell>
          <cell r="D1368">
            <v>19</v>
          </cell>
          <cell r="E1368" t="str">
            <v>*</v>
          </cell>
          <cell r="F1368" t="str">
            <v>*</v>
          </cell>
          <cell r="G1368">
            <v>1</v>
          </cell>
          <cell r="H1368" t="str">
            <v>*</v>
          </cell>
          <cell r="I1368" t="str">
            <v>*</v>
          </cell>
          <cell r="J1368" t="str">
            <v>*</v>
          </cell>
          <cell r="K1368" t="str">
            <v>*</v>
          </cell>
          <cell r="L1368" t="str">
            <v>*</v>
          </cell>
          <cell r="M1368" t="str">
            <v>*</v>
          </cell>
          <cell r="N1368">
            <v>0.26319999999999999</v>
          </cell>
          <cell r="O1368" t="str">
            <v>Caldwell</v>
          </cell>
          <cell r="P1368" t="str">
            <v>rural</v>
          </cell>
          <cell r="Q1368" t="str">
            <v>Northwest</v>
          </cell>
          <cell r="R1368">
            <v>2922110</v>
          </cell>
        </row>
        <row r="1369">
          <cell r="A1369" t="str">
            <v>NEWBURG HIGH</v>
          </cell>
          <cell r="B1369" t="str">
            <v>081095</v>
          </cell>
          <cell r="C1369" t="str">
            <v>NEWBURG R-II</v>
          </cell>
          <cell r="D1369">
            <v>201</v>
          </cell>
          <cell r="E1369">
            <v>200</v>
          </cell>
          <cell r="F1369">
            <v>0.5</v>
          </cell>
          <cell r="G1369">
            <v>0.92500000000000004</v>
          </cell>
          <cell r="H1369" t="str">
            <v>*</v>
          </cell>
          <cell r="I1369">
            <v>2.5000000000000001E-2</v>
          </cell>
          <cell r="J1369" t="str">
            <v>*</v>
          </cell>
          <cell r="K1369">
            <v>0.03</v>
          </cell>
          <cell r="L1369" t="str">
            <v>*</v>
          </cell>
          <cell r="M1369" t="str">
            <v>*</v>
          </cell>
          <cell r="N1369">
            <v>0.1542</v>
          </cell>
          <cell r="O1369" t="str">
            <v>Phelps</v>
          </cell>
          <cell r="P1369" t="str">
            <v>town</v>
          </cell>
          <cell r="Q1369" t="str">
            <v>Ozarks</v>
          </cell>
          <cell r="R1369">
            <v>2922140</v>
          </cell>
        </row>
        <row r="1370">
          <cell r="A1370" t="str">
            <v>NEWBURG ELEM.</v>
          </cell>
          <cell r="B1370" t="str">
            <v>081095</v>
          </cell>
          <cell r="C1370" t="str">
            <v>NEWBURG R-II</v>
          </cell>
          <cell r="D1370">
            <v>180</v>
          </cell>
          <cell r="E1370">
            <v>176</v>
          </cell>
          <cell r="F1370">
            <v>0.64200000000000002</v>
          </cell>
          <cell r="G1370">
            <v>0.95</v>
          </cell>
          <cell r="H1370" t="str">
            <v>*</v>
          </cell>
          <cell r="I1370" t="str">
            <v>*</v>
          </cell>
          <cell r="J1370" t="str">
            <v>*</v>
          </cell>
          <cell r="K1370" t="str">
            <v>*</v>
          </cell>
          <cell r="L1370" t="str">
            <v>*</v>
          </cell>
          <cell r="M1370" t="str">
            <v>*</v>
          </cell>
          <cell r="N1370">
            <v>0.23329999999999998</v>
          </cell>
          <cell r="O1370" t="str">
            <v>Phelps</v>
          </cell>
          <cell r="P1370" t="str">
            <v>town</v>
          </cell>
          <cell r="Q1370" t="str">
            <v>Ozarks</v>
          </cell>
          <cell r="R1370">
            <v>2922140</v>
          </cell>
        </row>
        <row r="1371">
          <cell r="A1371" t="str">
            <v>NEWTOWN-HARRIS HIGH</v>
          </cell>
          <cell r="B1371" t="str">
            <v>105125</v>
          </cell>
          <cell r="C1371" t="str">
            <v>NEWTOWN-HARRIS R-III</v>
          </cell>
          <cell r="D1371">
            <v>36</v>
          </cell>
          <cell r="E1371">
            <v>37</v>
          </cell>
          <cell r="F1371">
            <v>0.45899999999999996</v>
          </cell>
          <cell r="G1371">
            <v>0.88900000000000001</v>
          </cell>
          <cell r="H1371" t="str">
            <v>*</v>
          </cell>
          <cell r="I1371" t="str">
            <v>*</v>
          </cell>
          <cell r="J1371" t="str">
            <v>*</v>
          </cell>
          <cell r="K1371" t="str">
            <v>*</v>
          </cell>
          <cell r="L1371" t="str">
            <v>*</v>
          </cell>
          <cell r="M1371" t="str">
            <v>*</v>
          </cell>
          <cell r="N1371">
            <v>0.19440000000000002</v>
          </cell>
          <cell r="O1371" t="str">
            <v>Sullivan</v>
          </cell>
          <cell r="P1371" t="str">
            <v>rural</v>
          </cell>
          <cell r="Q1371" t="str">
            <v>Northeast</v>
          </cell>
          <cell r="R1371">
            <v>2922470</v>
          </cell>
        </row>
        <row r="1372">
          <cell r="A1372" t="str">
            <v>NEWTOWN-HARRIS ELEM.</v>
          </cell>
          <cell r="B1372" t="str">
            <v>105125</v>
          </cell>
          <cell r="C1372" t="str">
            <v>NEWTOWN-HARRIS R-III</v>
          </cell>
          <cell r="D1372">
            <v>29</v>
          </cell>
          <cell r="E1372">
            <v>29</v>
          </cell>
          <cell r="F1372">
            <v>0.44799999999999995</v>
          </cell>
          <cell r="G1372">
            <v>0.86199999999999999</v>
          </cell>
          <cell r="H1372" t="str">
            <v>*</v>
          </cell>
          <cell r="I1372" t="str">
            <v>*</v>
          </cell>
          <cell r="J1372" t="str">
            <v>*</v>
          </cell>
          <cell r="K1372" t="str">
            <v>*</v>
          </cell>
          <cell r="L1372" t="str">
            <v>*</v>
          </cell>
          <cell r="M1372" t="str">
            <v>*</v>
          </cell>
          <cell r="N1372">
            <v>0.2414</v>
          </cell>
          <cell r="O1372" t="str">
            <v>Sullivan</v>
          </cell>
          <cell r="P1372" t="str">
            <v>rural</v>
          </cell>
          <cell r="Q1372" t="str">
            <v>Northeast</v>
          </cell>
          <cell r="R1372">
            <v>2922470</v>
          </cell>
        </row>
        <row r="1373">
          <cell r="A1373" t="str">
            <v>NIANGUA HIGH</v>
          </cell>
          <cell r="B1373" t="str">
            <v>112099</v>
          </cell>
          <cell r="C1373" t="str">
            <v>NIANGUA R-V</v>
          </cell>
          <cell r="D1373">
            <v>71</v>
          </cell>
          <cell r="E1373" t="str">
            <v>*</v>
          </cell>
          <cell r="F1373" t="str">
            <v>*</v>
          </cell>
          <cell r="G1373">
            <v>0.97199999999999998</v>
          </cell>
          <cell r="H1373" t="str">
            <v>*</v>
          </cell>
          <cell r="I1373" t="str">
            <v>*</v>
          </cell>
          <cell r="J1373" t="str">
            <v>*</v>
          </cell>
          <cell r="K1373" t="str">
            <v>*</v>
          </cell>
          <cell r="L1373" t="str">
            <v>*</v>
          </cell>
          <cell r="M1373" t="str">
            <v>*</v>
          </cell>
          <cell r="N1373">
            <v>9.8599999999999993E-2</v>
          </cell>
          <cell r="O1373" t="str">
            <v>Webster</v>
          </cell>
          <cell r="P1373" t="str">
            <v>rural</v>
          </cell>
          <cell r="Q1373" t="str">
            <v>Southwest</v>
          </cell>
          <cell r="R1373">
            <v>2922500</v>
          </cell>
        </row>
        <row r="1374">
          <cell r="A1374" t="str">
            <v>NIANGUA MIDDLE SCHOOL</v>
          </cell>
          <cell r="B1374" t="str">
            <v>112099</v>
          </cell>
          <cell r="C1374" t="str">
            <v>NIANGUA R-V</v>
          </cell>
          <cell r="D1374">
            <v>74</v>
          </cell>
          <cell r="E1374" t="str">
            <v>*</v>
          </cell>
          <cell r="F1374" t="str">
            <v>*</v>
          </cell>
          <cell r="G1374">
            <v>0.97299999999999998</v>
          </cell>
          <cell r="H1374" t="str">
            <v>*</v>
          </cell>
          <cell r="I1374" t="str">
            <v>*</v>
          </cell>
          <cell r="J1374" t="str">
            <v>*</v>
          </cell>
          <cell r="K1374" t="str">
            <v>*</v>
          </cell>
          <cell r="L1374" t="str">
            <v>*</v>
          </cell>
          <cell r="M1374" t="str">
            <v>*</v>
          </cell>
          <cell r="N1374">
            <v>0.2432</v>
          </cell>
          <cell r="O1374" t="str">
            <v>Webster</v>
          </cell>
          <cell r="P1374" t="str">
            <v>rural</v>
          </cell>
          <cell r="Q1374" t="str">
            <v>Southwest</v>
          </cell>
          <cell r="R1374">
            <v>2922500</v>
          </cell>
        </row>
        <row r="1375">
          <cell r="A1375" t="str">
            <v>NIANGUA ELEM.</v>
          </cell>
          <cell r="B1375" t="str">
            <v>112099</v>
          </cell>
          <cell r="C1375" t="str">
            <v>NIANGUA R-V</v>
          </cell>
          <cell r="D1375">
            <v>136</v>
          </cell>
          <cell r="E1375">
            <v>133.01</v>
          </cell>
          <cell r="F1375">
            <v>0.54899999999999993</v>
          </cell>
          <cell r="G1375">
            <v>0.99299999999999999</v>
          </cell>
          <cell r="H1375" t="str">
            <v>*</v>
          </cell>
          <cell r="I1375" t="str">
            <v>*</v>
          </cell>
          <cell r="J1375" t="str">
            <v>*</v>
          </cell>
          <cell r="K1375" t="str">
            <v>*</v>
          </cell>
          <cell r="L1375" t="str">
            <v>*</v>
          </cell>
          <cell r="M1375" t="str">
            <v>*</v>
          </cell>
          <cell r="N1375">
            <v>0.17649999999999999</v>
          </cell>
          <cell r="O1375" t="str">
            <v>Webster</v>
          </cell>
          <cell r="P1375" t="str">
            <v>rural</v>
          </cell>
          <cell r="Q1375" t="str">
            <v>Southwest</v>
          </cell>
          <cell r="R1375">
            <v>2922500</v>
          </cell>
        </row>
        <row r="1376">
          <cell r="A1376" t="str">
            <v>NIXA HIGH</v>
          </cell>
          <cell r="B1376" t="str">
            <v>022089</v>
          </cell>
          <cell r="C1376" t="str">
            <v>Nixa Public Schools</v>
          </cell>
          <cell r="D1376">
            <v>1972</v>
          </cell>
          <cell r="E1376">
            <v>1838.59</v>
          </cell>
          <cell r="F1376">
            <v>0.20199999999999999</v>
          </cell>
          <cell r="G1376">
            <v>0.85799999999999998</v>
          </cell>
          <cell r="H1376">
            <v>9.0000000000000011E-3</v>
          </cell>
          <cell r="I1376">
            <v>5.2999999999999999E-2</v>
          </cell>
          <cell r="J1376">
            <v>1.2170385395537525E-2</v>
          </cell>
          <cell r="K1376">
            <v>6.4000000000000001E-2</v>
          </cell>
          <cell r="M1376">
            <v>8.6E-3</v>
          </cell>
          <cell r="N1376">
            <v>9.4800000000000009E-2</v>
          </cell>
          <cell r="O1376" t="str">
            <v>Christian</v>
          </cell>
          <cell r="P1376" t="str">
            <v>rural</v>
          </cell>
          <cell r="Q1376" t="str">
            <v>Southwest</v>
          </cell>
          <cell r="R1376">
            <v>2922530</v>
          </cell>
        </row>
        <row r="1377">
          <cell r="A1377" t="str">
            <v>NIXA JUNIOR HIGH</v>
          </cell>
          <cell r="B1377" t="str">
            <v>022089</v>
          </cell>
          <cell r="C1377" t="str">
            <v>Nixa Public Schools</v>
          </cell>
          <cell r="D1377">
            <v>986</v>
          </cell>
          <cell r="E1377">
            <v>980.15</v>
          </cell>
          <cell r="F1377">
            <v>0.22600000000000001</v>
          </cell>
          <cell r="G1377">
            <v>0.84499999999999997</v>
          </cell>
          <cell r="H1377">
            <v>1.1000000000000001E-2</v>
          </cell>
          <cell r="I1377">
            <v>6.6000000000000003E-2</v>
          </cell>
          <cell r="J1377">
            <v>1.2170385395537525E-2</v>
          </cell>
          <cell r="K1377">
            <v>6.4000000000000001E-2</v>
          </cell>
          <cell r="M1377">
            <v>2.4300000000000002E-2</v>
          </cell>
          <cell r="N1377">
            <v>0.1197</v>
          </cell>
          <cell r="O1377" t="str">
            <v>Christian</v>
          </cell>
          <cell r="P1377" t="str">
            <v>rural</v>
          </cell>
          <cell r="Q1377" t="str">
            <v>Southwest</v>
          </cell>
          <cell r="R1377">
            <v>2922530</v>
          </cell>
        </row>
        <row r="1378">
          <cell r="A1378" t="str">
            <v>EARLY LEARNING CENTER</v>
          </cell>
          <cell r="B1378" t="str">
            <v>022089</v>
          </cell>
          <cell r="C1378" t="str">
            <v>Nixa Public Schools</v>
          </cell>
          <cell r="D1378" t="str">
            <v>*</v>
          </cell>
          <cell r="E1378" t="str">
            <v>*</v>
          </cell>
          <cell r="F1378" t="str">
            <v>*</v>
          </cell>
          <cell r="G1378" t="str">
            <v>*</v>
          </cell>
          <cell r="H1378" t="str">
            <v>*</v>
          </cell>
          <cell r="I1378" t="str">
            <v>*</v>
          </cell>
          <cell r="J1378" t="str">
            <v>*</v>
          </cell>
          <cell r="K1378" t="str">
            <v>*</v>
          </cell>
          <cell r="L1378" t="str">
            <v>*</v>
          </cell>
          <cell r="M1378" t="str">
            <v>*</v>
          </cell>
          <cell r="N1378" t="str">
            <v>*</v>
          </cell>
          <cell r="O1378" t="str">
            <v>Christian</v>
          </cell>
          <cell r="P1378" t="str">
            <v>rural</v>
          </cell>
          <cell r="Q1378" t="str">
            <v>Southwest</v>
          </cell>
          <cell r="R1378">
            <v>2922530</v>
          </cell>
        </row>
        <row r="1379">
          <cell r="A1379" t="str">
            <v>ESPY ELEM.</v>
          </cell>
          <cell r="B1379" t="str">
            <v>022089</v>
          </cell>
          <cell r="C1379" t="str">
            <v>Nixa Public Schools</v>
          </cell>
          <cell r="D1379">
            <v>383</v>
          </cell>
          <cell r="E1379">
            <v>395</v>
          </cell>
          <cell r="F1379">
            <v>0.36200000000000004</v>
          </cell>
          <cell r="G1379">
            <v>0.77300000000000002</v>
          </cell>
          <cell r="H1379" t="str">
            <v>*</v>
          </cell>
          <cell r="I1379">
            <v>0.107</v>
          </cell>
          <cell r="J1379">
            <v>2.3498694516971279E-2</v>
          </cell>
          <cell r="K1379">
            <v>6.8000000000000005E-2</v>
          </cell>
          <cell r="L1379" t="str">
            <v>*</v>
          </cell>
          <cell r="M1379">
            <v>7.8299999999999995E-2</v>
          </cell>
          <cell r="N1379">
            <v>0.12789999999999999</v>
          </cell>
          <cell r="O1379" t="str">
            <v>Christian</v>
          </cell>
          <cell r="P1379" t="str">
            <v>rural</v>
          </cell>
          <cell r="Q1379" t="str">
            <v>Southwest</v>
          </cell>
          <cell r="R1379">
            <v>2922530</v>
          </cell>
        </row>
        <row r="1380">
          <cell r="A1380" t="str">
            <v>CENTURY ELEM.</v>
          </cell>
          <cell r="B1380" t="str">
            <v>022089</v>
          </cell>
          <cell r="C1380" t="str">
            <v>Nixa Public Schools</v>
          </cell>
          <cell r="D1380">
            <v>623</v>
          </cell>
          <cell r="E1380">
            <v>631.57000000000005</v>
          </cell>
          <cell r="F1380">
            <v>0.222</v>
          </cell>
          <cell r="G1380">
            <v>0.86799999999999999</v>
          </cell>
          <cell r="H1380">
            <v>1.3999999999999999E-2</v>
          </cell>
          <cell r="I1380">
            <v>4.2999999999999997E-2</v>
          </cell>
          <cell r="J1380">
            <v>9.630818619582664E-3</v>
          </cell>
          <cell r="K1380">
            <v>6.3E-2</v>
          </cell>
          <cell r="M1380">
            <v>8.9900000000000008E-2</v>
          </cell>
          <cell r="N1380">
            <v>0.122</v>
          </cell>
          <cell r="O1380" t="str">
            <v>Christian</v>
          </cell>
          <cell r="P1380" t="str">
            <v>rural</v>
          </cell>
          <cell r="Q1380" t="str">
            <v>Southwest</v>
          </cell>
          <cell r="R1380">
            <v>2922530</v>
          </cell>
        </row>
        <row r="1381">
          <cell r="A1381" t="str">
            <v>NICHOLAS A. INMAN INTERMEDIATE</v>
          </cell>
          <cell r="B1381" t="str">
            <v>022089</v>
          </cell>
          <cell r="C1381" t="str">
            <v>Nixa Public Schools</v>
          </cell>
          <cell r="D1381">
            <v>384</v>
          </cell>
          <cell r="E1381">
            <v>393</v>
          </cell>
          <cell r="F1381">
            <v>0.31</v>
          </cell>
          <cell r="G1381">
            <v>0.82</v>
          </cell>
          <cell r="H1381">
            <v>2.1000000000000001E-2</v>
          </cell>
          <cell r="I1381">
            <v>6.5000000000000002E-2</v>
          </cell>
          <cell r="J1381" t="str">
            <v>*</v>
          </cell>
          <cell r="K1381">
            <v>7.8E-2</v>
          </cell>
          <cell r="L1381" t="str">
            <v>*</v>
          </cell>
          <cell r="M1381">
            <v>3.39E-2</v>
          </cell>
          <cell r="N1381">
            <v>0.1328</v>
          </cell>
          <cell r="O1381" t="str">
            <v>Christian</v>
          </cell>
          <cell r="P1381" t="str">
            <v>rural</v>
          </cell>
          <cell r="Q1381" t="str">
            <v>Southwest</v>
          </cell>
          <cell r="R1381">
            <v>2922530</v>
          </cell>
        </row>
        <row r="1382">
          <cell r="A1382" t="str">
            <v>MATHEWS ELEM.</v>
          </cell>
          <cell r="B1382" t="str">
            <v>022089</v>
          </cell>
          <cell r="C1382" t="str">
            <v>Nixa Public Schools</v>
          </cell>
          <cell r="D1382">
            <v>468</v>
          </cell>
          <cell r="E1382">
            <v>471</v>
          </cell>
          <cell r="F1382">
            <v>0.28699999999999998</v>
          </cell>
          <cell r="G1382">
            <v>0.82499999999999996</v>
          </cell>
          <cell r="H1382" t="str">
            <v>*</v>
          </cell>
          <cell r="I1382">
            <v>6.2E-2</v>
          </cell>
          <cell r="J1382">
            <v>1.4957264957264958E-2</v>
          </cell>
          <cell r="K1382">
            <v>9.4E-2</v>
          </cell>
          <cell r="L1382" t="str">
            <v>*</v>
          </cell>
          <cell r="M1382">
            <v>5.1299999999999998E-2</v>
          </cell>
          <cell r="N1382">
            <v>0.1026</v>
          </cell>
          <cell r="O1382" t="str">
            <v>Christian</v>
          </cell>
          <cell r="P1382" t="str">
            <v>rural</v>
          </cell>
          <cell r="Q1382" t="str">
            <v>Southwest</v>
          </cell>
          <cell r="R1382">
            <v>2922530</v>
          </cell>
        </row>
        <row r="1383">
          <cell r="A1383" t="str">
            <v>SUMMIT INTERMEDIATE SCHOOL</v>
          </cell>
          <cell r="B1383" t="str">
            <v>022089</v>
          </cell>
          <cell r="C1383" t="str">
            <v>Nixa Public Schools</v>
          </cell>
          <cell r="D1383">
            <v>497</v>
          </cell>
          <cell r="E1383">
            <v>506.55</v>
          </cell>
          <cell r="F1383">
            <v>0.26400000000000001</v>
          </cell>
          <cell r="G1383">
            <v>0.84699999999999998</v>
          </cell>
          <cell r="H1383">
            <v>1.2E-2</v>
          </cell>
          <cell r="I1383">
            <v>4.8000000000000001E-2</v>
          </cell>
          <cell r="J1383">
            <v>1.4084507042253521E-2</v>
          </cell>
          <cell r="K1383">
            <v>7.400000000000001E-2</v>
          </cell>
          <cell r="M1383">
            <v>5.0300000000000004E-2</v>
          </cell>
          <cell r="N1383">
            <v>0.13880000000000001</v>
          </cell>
          <cell r="O1383" t="str">
            <v>Christian</v>
          </cell>
          <cell r="P1383" t="str">
            <v>rural</v>
          </cell>
          <cell r="Q1383" t="str">
            <v>Southwest</v>
          </cell>
          <cell r="R1383">
            <v>2922530</v>
          </cell>
        </row>
        <row r="1384">
          <cell r="A1384" t="str">
            <v>HIGH POINTE ELEM.</v>
          </cell>
          <cell r="B1384" t="str">
            <v>022089</v>
          </cell>
          <cell r="C1384" t="str">
            <v>Nixa Public Schools</v>
          </cell>
          <cell r="D1384">
            <v>587</v>
          </cell>
          <cell r="E1384">
            <v>592.15</v>
          </cell>
          <cell r="F1384">
            <v>0.38299999999999995</v>
          </cell>
          <cell r="G1384">
            <v>0.83099999999999996</v>
          </cell>
          <cell r="H1384">
            <v>2.6000000000000002E-2</v>
          </cell>
          <cell r="I1384">
            <v>5.5999999999999994E-2</v>
          </cell>
          <cell r="J1384">
            <v>1.192504258943782E-2</v>
          </cell>
          <cell r="K1384">
            <v>7.4999999999999997E-2</v>
          </cell>
          <cell r="M1384">
            <v>4.4299999999999999E-2</v>
          </cell>
          <cell r="N1384">
            <v>7.6700000000000004E-2</v>
          </cell>
          <cell r="O1384" t="str">
            <v>Christian</v>
          </cell>
          <cell r="P1384" t="str">
            <v>rural</v>
          </cell>
          <cell r="Q1384" t="str">
            <v>Southwest</v>
          </cell>
          <cell r="R1384">
            <v>2922530</v>
          </cell>
        </row>
        <row r="1385">
          <cell r="A1385" t="str">
            <v>JOHN THOMAS SCHOOL OF DISCOVER</v>
          </cell>
          <cell r="B1385" t="str">
            <v>022089</v>
          </cell>
          <cell r="C1385" t="str">
            <v>Nixa Public Schools</v>
          </cell>
          <cell r="D1385">
            <v>491</v>
          </cell>
          <cell r="E1385">
            <v>490.49</v>
          </cell>
          <cell r="F1385">
            <v>0.13</v>
          </cell>
          <cell r="G1385">
            <v>0.878</v>
          </cell>
          <cell r="H1385" t="str">
            <v>*</v>
          </cell>
          <cell r="I1385">
            <v>4.4999999999999998E-2</v>
          </cell>
          <cell r="J1385">
            <v>1.0183299389002037E-2</v>
          </cell>
          <cell r="K1385">
            <v>6.3E-2</v>
          </cell>
          <cell r="L1385" t="str">
            <v>*</v>
          </cell>
          <cell r="M1385">
            <v>1.43E-2</v>
          </cell>
          <cell r="N1385">
            <v>9.5700000000000007E-2</v>
          </cell>
          <cell r="O1385" t="str">
            <v>Christian</v>
          </cell>
          <cell r="P1385" t="str">
            <v>rural</v>
          </cell>
          <cell r="Q1385" t="str">
            <v>Southwest</v>
          </cell>
          <cell r="R1385">
            <v>2922530</v>
          </cell>
        </row>
        <row r="1386">
          <cell r="A1386" t="str">
            <v>EARLY CHILDHOOD CENTER</v>
          </cell>
          <cell r="B1386" t="str">
            <v>022089</v>
          </cell>
          <cell r="C1386" t="str">
            <v>Nixa Public Schools</v>
          </cell>
          <cell r="D1386" t="str">
            <v>*</v>
          </cell>
          <cell r="E1386" t="str">
            <v>*</v>
          </cell>
          <cell r="F1386" t="str">
            <v>*</v>
          </cell>
          <cell r="G1386" t="str">
            <v>*</v>
          </cell>
          <cell r="H1386" t="str">
            <v>*</v>
          </cell>
          <cell r="I1386" t="str">
            <v>*</v>
          </cell>
          <cell r="J1386" t="str">
            <v>*</v>
          </cell>
          <cell r="K1386" t="str">
            <v>*</v>
          </cell>
          <cell r="L1386" t="str">
            <v>*</v>
          </cell>
          <cell r="M1386" t="str">
            <v>*</v>
          </cell>
          <cell r="N1386" t="str">
            <v>*</v>
          </cell>
          <cell r="O1386" t="str">
            <v>Christian</v>
          </cell>
          <cell r="P1386" t="str">
            <v>rural</v>
          </cell>
          <cell r="Q1386" t="str">
            <v>Southwest</v>
          </cell>
          <cell r="R1386">
            <v>2922530</v>
          </cell>
        </row>
        <row r="1387">
          <cell r="A1387" t="str">
            <v>Nodaway-Holt MS/HS</v>
          </cell>
          <cell r="B1387" t="str">
            <v>074187</v>
          </cell>
          <cell r="C1387" t="str">
            <v>NODAWAY-HOLT R-VII</v>
          </cell>
          <cell r="D1387">
            <v>96</v>
          </cell>
          <cell r="E1387">
            <v>100</v>
          </cell>
          <cell r="F1387">
            <v>0.54</v>
          </cell>
          <cell r="G1387">
            <v>0.96900000000000008</v>
          </cell>
          <cell r="H1387" t="str">
            <v>*</v>
          </cell>
          <cell r="I1387" t="str">
            <v>*</v>
          </cell>
          <cell r="J1387" t="str">
            <v>*</v>
          </cell>
          <cell r="K1387" t="str">
            <v>*</v>
          </cell>
          <cell r="L1387" t="str">
            <v>*</v>
          </cell>
          <cell r="M1387" t="str">
            <v>*</v>
          </cell>
          <cell r="N1387">
            <v>0.16670000000000001</v>
          </cell>
          <cell r="O1387" t="str">
            <v>Nodaway</v>
          </cell>
          <cell r="P1387" t="str">
            <v>rural</v>
          </cell>
          <cell r="Q1387" t="str">
            <v>Northwest</v>
          </cell>
          <cell r="R1387">
            <v>2922560</v>
          </cell>
        </row>
        <row r="1388">
          <cell r="A1388" t="str">
            <v>NODAWAY-HOLT ELEM.</v>
          </cell>
          <cell r="B1388" t="str">
            <v>074187</v>
          </cell>
          <cell r="C1388" t="str">
            <v>NODAWAY-HOLT R-VII</v>
          </cell>
          <cell r="D1388">
            <v>109</v>
          </cell>
          <cell r="E1388">
            <v>109</v>
          </cell>
          <cell r="F1388">
            <v>0.495</v>
          </cell>
          <cell r="G1388">
            <v>0.97199999999999998</v>
          </cell>
          <cell r="H1388" t="str">
            <v>*</v>
          </cell>
          <cell r="I1388" t="str">
            <v>*</v>
          </cell>
          <cell r="J1388" t="str">
            <v>*</v>
          </cell>
          <cell r="K1388" t="str">
            <v>*</v>
          </cell>
          <cell r="L1388" t="str">
            <v>*</v>
          </cell>
          <cell r="M1388" t="str">
            <v>*</v>
          </cell>
          <cell r="N1388">
            <v>0.1009</v>
          </cell>
          <cell r="O1388" t="str">
            <v>Nodaway</v>
          </cell>
          <cell r="P1388" t="str">
            <v>rural</v>
          </cell>
          <cell r="Q1388" t="str">
            <v>Northwest</v>
          </cell>
          <cell r="R1388">
            <v>2922560</v>
          </cell>
        </row>
        <row r="1389">
          <cell r="A1389" t="str">
            <v>NORBORNE HIGH</v>
          </cell>
          <cell r="B1389" t="str">
            <v>017126</v>
          </cell>
          <cell r="C1389" t="str">
            <v>NORBORNE R-VIII</v>
          </cell>
          <cell r="D1389">
            <v>92</v>
          </cell>
          <cell r="E1389">
            <v>91.26</v>
          </cell>
          <cell r="F1389">
            <v>0.32100000000000001</v>
          </cell>
          <cell r="G1389">
            <v>0.9890000000000001</v>
          </cell>
          <cell r="H1389" t="str">
            <v>*</v>
          </cell>
          <cell r="I1389" t="str">
            <v>*</v>
          </cell>
          <cell r="J1389" t="str">
            <v>*</v>
          </cell>
          <cell r="K1389" t="str">
            <v>*</v>
          </cell>
          <cell r="L1389" t="str">
            <v>*</v>
          </cell>
          <cell r="M1389" t="str">
            <v>*</v>
          </cell>
          <cell r="N1389">
            <v>0.18479999999999999</v>
          </cell>
          <cell r="O1389" t="str">
            <v>Carroll</v>
          </cell>
          <cell r="P1389" t="str">
            <v>rural</v>
          </cell>
          <cell r="Q1389" t="str">
            <v>Western Plains</v>
          </cell>
          <cell r="R1389">
            <v>2922620</v>
          </cell>
        </row>
        <row r="1390">
          <cell r="A1390" t="str">
            <v>NORBORNE ELEM.</v>
          </cell>
          <cell r="B1390" t="str">
            <v>017126</v>
          </cell>
          <cell r="C1390" t="str">
            <v>NORBORNE R-VIII</v>
          </cell>
          <cell r="D1390">
            <v>60</v>
          </cell>
          <cell r="E1390">
            <v>54</v>
          </cell>
          <cell r="F1390">
            <v>0.35200000000000004</v>
          </cell>
          <cell r="G1390">
            <v>0.96700000000000008</v>
          </cell>
          <cell r="H1390" t="str">
            <v>*</v>
          </cell>
          <cell r="I1390" t="str">
            <v>*</v>
          </cell>
          <cell r="J1390" t="str">
            <v>*</v>
          </cell>
          <cell r="K1390" t="str">
            <v>*</v>
          </cell>
          <cell r="L1390" t="str">
            <v>*</v>
          </cell>
          <cell r="M1390" t="str">
            <v>*</v>
          </cell>
          <cell r="N1390">
            <v>0.18329999999999999</v>
          </cell>
          <cell r="O1390" t="str">
            <v>Carroll</v>
          </cell>
          <cell r="P1390" t="str">
            <v>rural</v>
          </cell>
          <cell r="Q1390" t="str">
            <v>Western Plains</v>
          </cell>
          <cell r="R1390">
            <v>2922620</v>
          </cell>
        </row>
        <row r="1391">
          <cell r="A1391" t="str">
            <v>NORMANDY HIGH</v>
          </cell>
          <cell r="B1391" t="str">
            <v>096109</v>
          </cell>
          <cell r="C1391" t="str">
            <v>NORMANDY SCHOOLS COLLABORATIVE</v>
          </cell>
          <cell r="D1391">
            <v>685</v>
          </cell>
          <cell r="E1391">
            <v>699.42</v>
          </cell>
          <cell r="F1391">
            <v>0.98499999999999999</v>
          </cell>
          <cell r="G1391">
            <v>1.4999999999999999E-2</v>
          </cell>
          <cell r="H1391">
            <v>0.92299999999999993</v>
          </cell>
          <cell r="I1391">
            <v>3.6000000000000004E-2</v>
          </cell>
          <cell r="J1391" t="str">
            <v>*</v>
          </cell>
          <cell r="K1391">
            <v>2.5000000000000001E-2</v>
          </cell>
          <cell r="L1391" t="str">
            <v>*</v>
          </cell>
          <cell r="M1391">
            <v>1.46E-2</v>
          </cell>
          <cell r="N1391">
            <v>0.1431</v>
          </cell>
          <cell r="O1391" t="str">
            <v>St. Louis</v>
          </cell>
          <cell r="P1391" t="str">
            <v>suburban</v>
          </cell>
          <cell r="Q1391" t="str">
            <v>St. Louis</v>
          </cell>
          <cell r="R1391">
            <v>2922650</v>
          </cell>
        </row>
        <row r="1392">
          <cell r="A1392" t="str">
            <v>BARACK OBAMA ELEMENTARY SCHOOL</v>
          </cell>
          <cell r="B1392" t="str">
            <v>096109</v>
          </cell>
          <cell r="C1392" t="str">
            <v>NORMANDY SCHOOLS COLLABORATIVE</v>
          </cell>
          <cell r="D1392">
            <v>386</v>
          </cell>
          <cell r="E1392">
            <v>397</v>
          </cell>
          <cell r="F1392">
            <v>0.99</v>
          </cell>
          <cell r="G1392" t="str">
            <v>*</v>
          </cell>
          <cell r="H1392">
            <v>0.94299999999999995</v>
          </cell>
          <cell r="I1392">
            <v>2.1000000000000001E-2</v>
          </cell>
          <cell r="J1392" t="str">
            <v>*</v>
          </cell>
          <cell r="K1392">
            <v>3.1E-2</v>
          </cell>
          <cell r="L1392" t="str">
            <v>*</v>
          </cell>
          <cell r="M1392" t="str">
            <v>*</v>
          </cell>
          <cell r="N1392">
            <v>0.13470000000000001</v>
          </cell>
          <cell r="O1392" t="str">
            <v>St. Louis</v>
          </cell>
          <cell r="P1392" t="str">
            <v>suburban</v>
          </cell>
          <cell r="Q1392" t="str">
            <v>St. Louis</v>
          </cell>
          <cell r="R1392">
            <v>2922650</v>
          </cell>
        </row>
        <row r="1393">
          <cell r="A1393" t="str">
            <v>BEL-NOR</v>
          </cell>
          <cell r="B1393" t="str">
            <v>096109</v>
          </cell>
          <cell r="C1393" t="str">
            <v>NORMANDY SCHOOLS COLLABORATIVE</v>
          </cell>
          <cell r="D1393">
            <v>188</v>
          </cell>
          <cell r="E1393">
            <v>192</v>
          </cell>
          <cell r="F1393">
            <v>1</v>
          </cell>
          <cell r="G1393" t="str">
            <v>*</v>
          </cell>
          <cell r="H1393">
            <v>0.85599999999999998</v>
          </cell>
          <cell r="I1393">
            <v>4.8000000000000001E-2</v>
          </cell>
          <cell r="J1393" t="str">
            <v>*</v>
          </cell>
          <cell r="K1393">
            <v>0.09</v>
          </cell>
          <cell r="L1393" t="str">
            <v>*</v>
          </cell>
          <cell r="M1393" t="str">
            <v>*</v>
          </cell>
          <cell r="N1393">
            <v>0.11699999999999999</v>
          </cell>
          <cell r="O1393" t="str">
            <v>St. Louis</v>
          </cell>
          <cell r="P1393" t="str">
            <v>suburban</v>
          </cell>
          <cell r="Q1393" t="str">
            <v>St. Louis</v>
          </cell>
          <cell r="R1393">
            <v>2922650</v>
          </cell>
        </row>
        <row r="1394">
          <cell r="A1394" t="str">
            <v>JEFFERSON ELEM.</v>
          </cell>
          <cell r="B1394" t="str">
            <v>096109</v>
          </cell>
          <cell r="C1394" t="str">
            <v>NORMANDY SCHOOLS COLLABORATIVE</v>
          </cell>
          <cell r="D1394">
            <v>300</v>
          </cell>
          <cell r="E1394">
            <v>311</v>
          </cell>
          <cell r="F1394">
            <v>1</v>
          </cell>
          <cell r="G1394" t="str">
            <v>*</v>
          </cell>
          <cell r="H1394">
            <v>0.93</v>
          </cell>
          <cell r="I1394" t="str">
            <v>*</v>
          </cell>
          <cell r="J1394" t="str">
            <v>*</v>
          </cell>
          <cell r="K1394">
            <v>5.2999999999999999E-2</v>
          </cell>
          <cell r="L1394" t="str">
            <v>*</v>
          </cell>
          <cell r="M1394" t="str">
            <v>*</v>
          </cell>
          <cell r="N1394">
            <v>0.1333</v>
          </cell>
          <cell r="O1394" t="str">
            <v>St. Louis</v>
          </cell>
          <cell r="P1394" t="str">
            <v>suburban</v>
          </cell>
          <cell r="Q1394" t="str">
            <v>St. Louis</v>
          </cell>
          <cell r="R1394">
            <v>2922650</v>
          </cell>
        </row>
        <row r="1395">
          <cell r="A1395" t="str">
            <v>LUCAS CROSSING ELEM. COMPLEX</v>
          </cell>
          <cell r="B1395" t="str">
            <v>096109</v>
          </cell>
          <cell r="C1395" t="str">
            <v>NORMANDY SCHOOLS COLLABORATIVE</v>
          </cell>
          <cell r="D1395">
            <v>629</v>
          </cell>
          <cell r="E1395">
            <v>641.5</v>
          </cell>
          <cell r="F1395">
            <v>1</v>
          </cell>
          <cell r="G1395">
            <v>1.3999999999999999E-2</v>
          </cell>
          <cell r="H1395">
            <v>0.94400000000000006</v>
          </cell>
          <cell r="I1395">
            <v>1.3999999999999999E-2</v>
          </cell>
          <cell r="J1395" t="str">
            <v>*</v>
          </cell>
          <cell r="K1395">
            <v>2.7000000000000003E-2</v>
          </cell>
          <cell r="L1395" t="str">
            <v>*</v>
          </cell>
          <cell r="M1395" t="str">
            <v>*</v>
          </cell>
          <cell r="N1395">
            <v>0.1653</v>
          </cell>
          <cell r="O1395" t="str">
            <v>St. Louis</v>
          </cell>
          <cell r="P1395" t="str">
            <v>suburban</v>
          </cell>
          <cell r="Q1395" t="str">
            <v>St. Louis</v>
          </cell>
          <cell r="R1395">
            <v>2922650</v>
          </cell>
        </row>
        <row r="1396">
          <cell r="A1396" t="str">
            <v>WASHINGTON ELEM.</v>
          </cell>
          <cell r="B1396" t="str">
            <v>096109</v>
          </cell>
          <cell r="C1396" t="str">
            <v>NORMANDY SCHOOLS COLLABORATIVE</v>
          </cell>
          <cell r="D1396">
            <v>364</v>
          </cell>
          <cell r="E1396">
            <v>348.4</v>
          </cell>
          <cell r="F1396">
            <v>1</v>
          </cell>
          <cell r="G1396">
            <v>3.3000000000000002E-2</v>
          </cell>
          <cell r="H1396">
            <v>0.84099999999999997</v>
          </cell>
          <cell r="I1396">
            <v>9.0999999999999998E-2</v>
          </cell>
          <cell r="J1396" t="str">
            <v>*</v>
          </cell>
          <cell r="K1396">
            <v>3.3000000000000002E-2</v>
          </cell>
          <cell r="L1396" t="str">
            <v>*</v>
          </cell>
          <cell r="M1396">
            <v>5.2199999999999996E-2</v>
          </cell>
          <cell r="N1396">
            <v>0.10439999999999999</v>
          </cell>
          <cell r="O1396" t="str">
            <v>St. Louis</v>
          </cell>
          <cell r="P1396" t="str">
            <v>suburban</v>
          </cell>
          <cell r="Q1396" t="str">
            <v>St. Louis</v>
          </cell>
          <cell r="R1396">
            <v>2922650</v>
          </cell>
        </row>
        <row r="1397">
          <cell r="A1397" t="str">
            <v>NORMANDY EARLY LEARNING CENTER</v>
          </cell>
          <cell r="B1397" t="str">
            <v>096109</v>
          </cell>
          <cell r="C1397" t="str">
            <v>NORMANDY SCHOOLS COLLABORATIVE</v>
          </cell>
          <cell r="D1397">
            <v>212</v>
          </cell>
          <cell r="E1397">
            <v>229.5</v>
          </cell>
          <cell r="F1397">
            <v>1</v>
          </cell>
          <cell r="G1397" t="str">
            <v>*</v>
          </cell>
          <cell r="H1397">
            <v>0.89200000000000002</v>
          </cell>
          <cell r="I1397">
            <v>3.7999999999999999E-2</v>
          </cell>
          <cell r="J1397" t="str">
            <v>*</v>
          </cell>
          <cell r="K1397">
            <v>6.0999999999999999E-2</v>
          </cell>
          <cell r="L1397" t="str">
            <v>*</v>
          </cell>
          <cell r="M1397" t="str">
            <v>*</v>
          </cell>
          <cell r="N1397">
            <v>8.9600000000000013E-2</v>
          </cell>
          <cell r="O1397" t="str">
            <v>St. Louis</v>
          </cell>
          <cell r="P1397" t="str">
            <v>suburban</v>
          </cell>
          <cell r="Q1397" t="str">
            <v>St. Louis</v>
          </cell>
          <cell r="R1397">
            <v>2922650</v>
          </cell>
        </row>
        <row r="1398">
          <cell r="A1398" t="str">
            <v>NORTH ANDREW HIGH</v>
          </cell>
          <cell r="B1398" t="str">
            <v>002089</v>
          </cell>
          <cell r="C1398" t="str">
            <v>NORTH ANDREW CO. R-VI</v>
          </cell>
          <cell r="D1398">
            <v>118</v>
          </cell>
          <cell r="E1398">
            <v>114.95</v>
          </cell>
          <cell r="F1398">
            <v>0.183</v>
          </cell>
          <cell r="G1398">
            <v>0.97499999999999998</v>
          </cell>
          <cell r="H1398" t="str">
            <v>*</v>
          </cell>
          <cell r="I1398" t="str">
            <v>*</v>
          </cell>
          <cell r="J1398" t="str">
            <v>*</v>
          </cell>
          <cell r="K1398" t="str">
            <v>*</v>
          </cell>
          <cell r="L1398" t="str">
            <v>*</v>
          </cell>
          <cell r="M1398" t="str">
            <v>*</v>
          </cell>
          <cell r="N1398">
            <v>0.1356</v>
          </cell>
          <cell r="O1398" t="str">
            <v>Andrew</v>
          </cell>
          <cell r="P1398" t="str">
            <v>rural</v>
          </cell>
          <cell r="Q1398" t="str">
            <v>Northwest</v>
          </cell>
          <cell r="R1398">
            <v>2922710</v>
          </cell>
        </row>
        <row r="1399">
          <cell r="A1399" t="str">
            <v>NORTH ANDREW MIDDLE</v>
          </cell>
          <cell r="B1399" t="str">
            <v>002089</v>
          </cell>
          <cell r="C1399" t="str">
            <v>NORTH ANDREW CO. R-VI</v>
          </cell>
          <cell r="D1399">
            <v>71</v>
          </cell>
          <cell r="E1399">
            <v>68</v>
          </cell>
          <cell r="F1399">
            <v>0.14699999999999999</v>
          </cell>
          <cell r="G1399">
            <v>0.98599999999999999</v>
          </cell>
          <cell r="H1399" t="str">
            <v>*</v>
          </cell>
          <cell r="I1399" t="str">
            <v>*</v>
          </cell>
          <cell r="J1399" t="str">
            <v>*</v>
          </cell>
          <cell r="K1399" t="str">
            <v>*</v>
          </cell>
          <cell r="L1399" t="str">
            <v>*</v>
          </cell>
          <cell r="M1399" t="str">
            <v>*</v>
          </cell>
          <cell r="N1399">
            <v>0.14080000000000001</v>
          </cell>
          <cell r="O1399" t="str">
            <v>Andrew</v>
          </cell>
          <cell r="P1399" t="str">
            <v>rural</v>
          </cell>
          <cell r="Q1399" t="str">
            <v>Northwest</v>
          </cell>
          <cell r="R1399">
            <v>2922710</v>
          </cell>
        </row>
        <row r="1400">
          <cell r="A1400" t="str">
            <v>NORTH ANDREW ELEM.</v>
          </cell>
          <cell r="B1400" t="str">
            <v>002089</v>
          </cell>
          <cell r="C1400" t="str">
            <v>NORTH ANDREW CO. R-VI</v>
          </cell>
          <cell r="D1400">
            <v>123</v>
          </cell>
          <cell r="E1400">
            <v>123</v>
          </cell>
          <cell r="F1400">
            <v>0.20300000000000001</v>
          </cell>
          <cell r="G1400">
            <v>0.99199999999999999</v>
          </cell>
          <cell r="H1400" t="str">
            <v>*</v>
          </cell>
          <cell r="I1400" t="str">
            <v>*</v>
          </cell>
          <cell r="J1400" t="str">
            <v>*</v>
          </cell>
          <cell r="K1400" t="str">
            <v>*</v>
          </cell>
          <cell r="L1400" t="str">
            <v>*</v>
          </cell>
          <cell r="M1400" t="str">
            <v>*</v>
          </cell>
          <cell r="N1400">
            <v>8.1300000000000011E-2</v>
          </cell>
          <cell r="O1400" t="str">
            <v>Andrew</v>
          </cell>
          <cell r="P1400" t="str">
            <v>rural</v>
          </cell>
          <cell r="Q1400" t="str">
            <v>Northwest</v>
          </cell>
          <cell r="R1400">
            <v>2922710</v>
          </cell>
        </row>
        <row r="1401">
          <cell r="A1401" t="str">
            <v>NORTH CALLAWAY HIGH</v>
          </cell>
          <cell r="B1401" t="str">
            <v>014126</v>
          </cell>
          <cell r="C1401" t="str">
            <v>NORTH CALLAWAY CO. R-I</v>
          </cell>
          <cell r="D1401">
            <v>364</v>
          </cell>
          <cell r="E1401">
            <v>347.37</v>
          </cell>
          <cell r="F1401">
            <v>0.312</v>
          </cell>
          <cell r="G1401">
            <v>0.89599999999999991</v>
          </cell>
          <cell r="H1401">
            <v>1.3999999999999999E-2</v>
          </cell>
          <cell r="I1401">
            <v>2.5000000000000001E-2</v>
          </cell>
          <cell r="J1401" t="str">
            <v>*</v>
          </cell>
          <cell r="K1401">
            <v>5.5E-2</v>
          </cell>
          <cell r="L1401" t="str">
            <v>*</v>
          </cell>
          <cell r="M1401" t="str">
            <v>*</v>
          </cell>
          <cell r="N1401">
            <v>0.11539999999999999</v>
          </cell>
          <cell r="O1401" t="str">
            <v>Callaway</v>
          </cell>
          <cell r="P1401" t="str">
            <v>rural</v>
          </cell>
          <cell r="Q1401" t="str">
            <v>Central</v>
          </cell>
          <cell r="R1401">
            <v>2922740</v>
          </cell>
        </row>
        <row r="1402">
          <cell r="A1402" t="str">
            <v>NORTH CALLAWAY MIDDLE SCHOOL</v>
          </cell>
          <cell r="B1402" t="str">
            <v>014126</v>
          </cell>
          <cell r="C1402" t="str">
            <v>NORTH CALLAWAY CO. R-I</v>
          </cell>
          <cell r="D1402">
            <v>257</v>
          </cell>
          <cell r="E1402">
            <v>249.32</v>
          </cell>
          <cell r="F1402">
            <v>0.35799999999999998</v>
          </cell>
          <cell r="G1402">
            <v>0.89500000000000002</v>
          </cell>
          <cell r="H1402" t="str">
            <v>*</v>
          </cell>
          <cell r="I1402">
            <v>2.7000000000000003E-2</v>
          </cell>
          <cell r="J1402" t="str">
            <v>*</v>
          </cell>
          <cell r="K1402">
            <v>5.4000000000000006E-2</v>
          </cell>
          <cell r="L1402" t="str">
            <v>*</v>
          </cell>
          <cell r="M1402" t="str">
            <v>*</v>
          </cell>
          <cell r="N1402">
            <v>0.1401</v>
          </cell>
          <cell r="O1402" t="str">
            <v>Callaway</v>
          </cell>
          <cell r="P1402" t="str">
            <v>rural</v>
          </cell>
          <cell r="Q1402" t="str">
            <v>Central</v>
          </cell>
          <cell r="R1402">
            <v>2922740</v>
          </cell>
        </row>
        <row r="1403">
          <cell r="A1403" t="str">
            <v>HATTON-MCCREDIE ELEM.</v>
          </cell>
          <cell r="B1403" t="str">
            <v>014126</v>
          </cell>
          <cell r="C1403" t="str">
            <v>NORTH CALLAWAY CO. R-I</v>
          </cell>
          <cell r="D1403">
            <v>247</v>
          </cell>
          <cell r="E1403">
            <v>246</v>
          </cell>
          <cell r="F1403">
            <v>0.37799999999999995</v>
          </cell>
          <cell r="G1403">
            <v>0.8909999999999999</v>
          </cell>
          <cell r="H1403" t="str">
            <v>*</v>
          </cell>
          <cell r="I1403">
            <v>2.4E-2</v>
          </cell>
          <cell r="J1403" t="str">
            <v>*</v>
          </cell>
          <cell r="K1403">
            <v>7.6999999999999999E-2</v>
          </cell>
          <cell r="L1403" t="str">
            <v>*</v>
          </cell>
          <cell r="M1403" t="str">
            <v>*</v>
          </cell>
          <cell r="N1403">
            <v>0.1336</v>
          </cell>
          <cell r="O1403" t="str">
            <v>Callaway</v>
          </cell>
          <cell r="P1403" t="str">
            <v>rural</v>
          </cell>
          <cell r="Q1403" t="str">
            <v>Central</v>
          </cell>
          <cell r="R1403">
            <v>2922740</v>
          </cell>
        </row>
        <row r="1404">
          <cell r="A1404" t="str">
            <v>WILLIAMSBURG ELEM.</v>
          </cell>
          <cell r="B1404" t="str">
            <v>014126</v>
          </cell>
          <cell r="C1404" t="str">
            <v>NORTH CALLAWAY CO. R-I</v>
          </cell>
          <cell r="D1404">
            <v>156</v>
          </cell>
          <cell r="E1404">
            <v>169</v>
          </cell>
          <cell r="F1404">
            <v>0.46200000000000002</v>
          </cell>
          <cell r="G1404">
            <v>0.89700000000000002</v>
          </cell>
          <cell r="H1404" t="str">
            <v>*</v>
          </cell>
          <cell r="I1404" t="str">
            <v>*</v>
          </cell>
          <cell r="J1404" t="str">
            <v>*</v>
          </cell>
          <cell r="K1404">
            <v>8.3000000000000004E-2</v>
          </cell>
          <cell r="L1404" t="str">
            <v>*</v>
          </cell>
          <cell r="M1404" t="str">
            <v>*</v>
          </cell>
          <cell r="N1404">
            <v>0.21789999999999998</v>
          </cell>
          <cell r="O1404" t="str">
            <v>Callaway</v>
          </cell>
          <cell r="P1404" t="str">
            <v>rural</v>
          </cell>
          <cell r="Q1404" t="str">
            <v>Central</v>
          </cell>
          <cell r="R1404">
            <v>2922740</v>
          </cell>
        </row>
        <row r="1405">
          <cell r="A1405" t="str">
            <v>NORTH DAVIESS HIGH</v>
          </cell>
          <cell r="B1405" t="str">
            <v>031118</v>
          </cell>
          <cell r="C1405" t="str">
            <v>NORTH DAVIESS R-III</v>
          </cell>
          <cell r="D1405">
            <v>29</v>
          </cell>
          <cell r="E1405">
            <v>28</v>
          </cell>
          <cell r="F1405">
            <v>1</v>
          </cell>
          <cell r="G1405">
            <v>1</v>
          </cell>
          <cell r="H1405" t="str">
            <v>*</v>
          </cell>
          <cell r="I1405" t="str">
            <v>*</v>
          </cell>
          <cell r="J1405" t="str">
            <v>*</v>
          </cell>
          <cell r="K1405" t="str">
            <v>*</v>
          </cell>
          <cell r="L1405" t="str">
            <v>*</v>
          </cell>
          <cell r="M1405" t="str">
            <v>*</v>
          </cell>
          <cell r="N1405">
            <v>0.2414</v>
          </cell>
          <cell r="O1405" t="str">
            <v>Daviess</v>
          </cell>
          <cell r="P1405" t="str">
            <v>rural</v>
          </cell>
          <cell r="Q1405" t="str">
            <v>Northwest</v>
          </cell>
          <cell r="R1405">
            <v>2915630</v>
          </cell>
        </row>
        <row r="1406">
          <cell r="A1406" t="str">
            <v>NORTH DAVIESS ELEM.</v>
          </cell>
          <cell r="B1406" t="str">
            <v>031118</v>
          </cell>
          <cell r="C1406" t="str">
            <v>NORTH DAVIESS R-III</v>
          </cell>
          <cell r="D1406">
            <v>29</v>
          </cell>
          <cell r="E1406">
            <v>28</v>
          </cell>
          <cell r="F1406">
            <v>1</v>
          </cell>
          <cell r="G1406">
            <v>1</v>
          </cell>
          <cell r="H1406" t="str">
            <v>*</v>
          </cell>
          <cell r="I1406" t="str">
            <v>*</v>
          </cell>
          <cell r="J1406" t="str">
            <v>*</v>
          </cell>
          <cell r="K1406" t="str">
            <v>*</v>
          </cell>
          <cell r="L1406" t="str">
            <v>*</v>
          </cell>
          <cell r="M1406" t="str">
            <v>*</v>
          </cell>
          <cell r="N1406" t="str">
            <v>*</v>
          </cell>
          <cell r="O1406" t="str">
            <v>Daviess</v>
          </cell>
          <cell r="P1406" t="str">
            <v>rural</v>
          </cell>
          <cell r="Q1406" t="str">
            <v>Northwest</v>
          </cell>
          <cell r="R1406">
            <v>2915630</v>
          </cell>
        </row>
        <row r="1407">
          <cell r="A1407" t="str">
            <v>NORTH HARRISON HIGH</v>
          </cell>
          <cell r="B1407" t="str">
            <v>041003</v>
          </cell>
          <cell r="C1407" t="str">
            <v>NORTH HARRISON R-III</v>
          </cell>
          <cell r="D1407">
            <v>89</v>
          </cell>
          <cell r="E1407">
            <v>83</v>
          </cell>
          <cell r="F1407">
            <v>0.38600000000000001</v>
          </cell>
          <cell r="G1407">
            <v>0.97799999999999998</v>
          </cell>
          <cell r="H1407" t="str">
            <v>*</v>
          </cell>
          <cell r="I1407" t="str">
            <v>*</v>
          </cell>
          <cell r="J1407" t="str">
            <v>*</v>
          </cell>
          <cell r="K1407" t="str">
            <v>*</v>
          </cell>
          <cell r="L1407" t="str">
            <v>*</v>
          </cell>
          <cell r="M1407" t="str">
            <v>*</v>
          </cell>
          <cell r="N1407">
            <v>0.1348</v>
          </cell>
          <cell r="O1407" t="str">
            <v>Harrison</v>
          </cell>
          <cell r="P1407" t="str">
            <v>rural</v>
          </cell>
          <cell r="Q1407" t="str">
            <v>Northwest</v>
          </cell>
          <cell r="R1407">
            <v>2922770</v>
          </cell>
        </row>
        <row r="1408">
          <cell r="A1408" t="str">
            <v>NORTH HARRISON ELEM.</v>
          </cell>
          <cell r="B1408" t="str">
            <v>041003</v>
          </cell>
          <cell r="C1408" t="str">
            <v>NORTH HARRISON R-III</v>
          </cell>
          <cell r="D1408">
            <v>106</v>
          </cell>
          <cell r="E1408">
            <v>105</v>
          </cell>
          <cell r="F1408">
            <v>0.35200000000000004</v>
          </cell>
          <cell r="G1408">
            <v>0.90599999999999992</v>
          </cell>
          <cell r="H1408" t="str">
            <v>*</v>
          </cell>
          <cell r="I1408" t="str">
            <v>*</v>
          </cell>
          <cell r="J1408" t="str">
            <v>*</v>
          </cell>
          <cell r="K1408">
            <v>4.7E-2</v>
          </cell>
          <cell r="L1408" t="str">
            <v>*</v>
          </cell>
          <cell r="M1408" t="str">
            <v>*</v>
          </cell>
          <cell r="N1408">
            <v>7.5499999999999998E-2</v>
          </cell>
          <cell r="O1408" t="str">
            <v>Harrison</v>
          </cell>
          <cell r="P1408" t="str">
            <v>rural</v>
          </cell>
          <cell r="Q1408" t="str">
            <v>Northwest</v>
          </cell>
          <cell r="R1408">
            <v>2922770</v>
          </cell>
        </row>
        <row r="1409">
          <cell r="A1409" t="str">
            <v>CTR. FOR EDUC. DEVELOPMENT</v>
          </cell>
          <cell r="B1409" t="str">
            <v>024093</v>
          </cell>
          <cell r="C1409" t="str">
            <v>NORTH KANSAS CITY 74</v>
          </cell>
          <cell r="D1409" t="str">
            <v>*</v>
          </cell>
          <cell r="E1409" t="str">
            <v>*</v>
          </cell>
          <cell r="F1409" t="str">
            <v>*</v>
          </cell>
          <cell r="G1409" t="str">
            <v>*</v>
          </cell>
          <cell r="H1409" t="str">
            <v>*</v>
          </cell>
          <cell r="I1409" t="str">
            <v>*</v>
          </cell>
          <cell r="J1409" t="str">
            <v>*</v>
          </cell>
          <cell r="K1409" t="str">
            <v>*</v>
          </cell>
          <cell r="L1409" t="str">
            <v>*</v>
          </cell>
          <cell r="M1409" t="str">
            <v>*</v>
          </cell>
          <cell r="N1409" t="str">
            <v>*</v>
          </cell>
          <cell r="O1409" t="str">
            <v>Clay</v>
          </cell>
          <cell r="P1409" t="str">
            <v>suburban</v>
          </cell>
          <cell r="Q1409" t="str">
            <v>Kansas City</v>
          </cell>
          <cell r="R1409">
            <v>2922800</v>
          </cell>
        </row>
        <row r="1410">
          <cell r="A1410" t="str">
            <v>NORTH KANSAS CITY HIGH</v>
          </cell>
          <cell r="B1410" t="str">
            <v>024093</v>
          </cell>
          <cell r="C1410" t="str">
            <v>NORTH KANSAS CITY 74</v>
          </cell>
          <cell r="D1410">
            <v>1645</v>
          </cell>
          <cell r="E1410">
            <v>1538.07</v>
          </cell>
          <cell r="F1410">
            <v>0.39700000000000002</v>
          </cell>
          <cell r="G1410">
            <v>0.36399999999999999</v>
          </cell>
          <cell r="H1410">
            <v>0.23600000000000002</v>
          </cell>
          <cell r="I1410">
            <v>0.20199999999999999</v>
          </cell>
          <cell r="J1410">
            <v>6.62613981762918E-2</v>
          </cell>
          <cell r="K1410">
            <v>0.11</v>
          </cell>
          <cell r="L1410">
            <v>2.1738601823708237E-2</v>
          </cell>
          <cell r="M1410">
            <v>9.7299999999999998E-2</v>
          </cell>
          <cell r="N1410">
            <v>9.6699999999999994E-2</v>
          </cell>
          <cell r="O1410" t="str">
            <v>Clay</v>
          </cell>
          <cell r="P1410" t="str">
            <v>suburban</v>
          </cell>
          <cell r="Q1410" t="str">
            <v>Kansas City</v>
          </cell>
          <cell r="R1410">
            <v>2922800</v>
          </cell>
        </row>
        <row r="1411">
          <cell r="A1411" t="str">
            <v>OAK PARK HIGH</v>
          </cell>
          <cell r="B1411" t="str">
            <v>024093</v>
          </cell>
          <cell r="C1411" t="str">
            <v>NORTH KANSAS CITY 74</v>
          </cell>
          <cell r="D1411">
            <v>1714</v>
          </cell>
          <cell r="E1411">
            <v>1664.17</v>
          </cell>
          <cell r="F1411">
            <v>0.28100000000000003</v>
          </cell>
          <cell r="G1411">
            <v>0.57499999999999996</v>
          </cell>
          <cell r="H1411">
            <v>0.124</v>
          </cell>
          <cell r="I1411">
            <v>0.14899999999999999</v>
          </cell>
          <cell r="J1411">
            <v>2.4504084014002333E-2</v>
          </cell>
          <cell r="K1411">
            <v>0.106</v>
          </cell>
          <cell r="L1411">
            <v>2.149591598599776E-2</v>
          </cell>
          <cell r="M1411">
            <v>2.98E-2</v>
          </cell>
          <cell r="N1411">
            <v>0.1074</v>
          </cell>
          <cell r="O1411" t="str">
            <v>Clay</v>
          </cell>
          <cell r="P1411" t="str">
            <v>suburban</v>
          </cell>
          <cell r="Q1411" t="str">
            <v>Kansas City</v>
          </cell>
          <cell r="R1411">
            <v>2922800</v>
          </cell>
        </row>
        <row r="1412">
          <cell r="A1412" t="str">
            <v>STALEY HIGH</v>
          </cell>
          <cell r="B1412" t="str">
            <v>024093</v>
          </cell>
          <cell r="C1412" t="str">
            <v>NORTH KANSAS CITY 74</v>
          </cell>
          <cell r="D1412">
            <v>1851</v>
          </cell>
          <cell r="E1412">
            <v>1786.43</v>
          </cell>
          <cell r="F1412">
            <v>0.13900000000000001</v>
          </cell>
          <cell r="G1412">
            <v>0.67299999999999993</v>
          </cell>
          <cell r="H1412">
            <v>0.1</v>
          </cell>
          <cell r="I1412">
            <v>0.11</v>
          </cell>
          <cell r="J1412">
            <v>2.1609940572663425E-2</v>
          </cell>
          <cell r="K1412">
            <v>9.3000000000000013E-2</v>
          </cell>
          <cell r="M1412">
            <v>7.6E-3</v>
          </cell>
          <cell r="N1412">
            <v>8.6999999999999994E-2</v>
          </cell>
          <cell r="O1412" t="str">
            <v>Clay</v>
          </cell>
          <cell r="P1412" t="str">
            <v>suburban</v>
          </cell>
          <cell r="Q1412" t="str">
            <v>Kansas City</v>
          </cell>
          <cell r="R1412">
            <v>2922800</v>
          </cell>
        </row>
        <row r="1413">
          <cell r="A1413" t="str">
            <v>WINNETONKA HIGH</v>
          </cell>
          <cell r="B1413" t="str">
            <v>024093</v>
          </cell>
          <cell r="C1413" t="str">
            <v>NORTH KANSAS CITY 74</v>
          </cell>
          <cell r="D1413">
            <v>1235</v>
          </cell>
          <cell r="E1413">
            <v>1158.17</v>
          </cell>
          <cell r="F1413">
            <v>0.41100000000000003</v>
          </cell>
          <cell r="G1413">
            <v>0.495</v>
          </cell>
          <cell r="H1413">
            <v>0.17800000000000002</v>
          </cell>
          <cell r="I1413">
            <v>0.188</v>
          </cell>
          <cell r="J1413">
            <v>2.1862348178137651E-2</v>
          </cell>
          <cell r="K1413">
            <v>0.10099999999999999</v>
          </cell>
          <cell r="L1413">
            <v>1.6137651821862331E-2</v>
          </cell>
          <cell r="M1413">
            <v>3.56E-2</v>
          </cell>
          <cell r="N1413">
            <v>0.1757</v>
          </cell>
          <cell r="O1413" t="str">
            <v>Clay</v>
          </cell>
          <cell r="P1413" t="str">
            <v>suburban</v>
          </cell>
          <cell r="Q1413" t="str">
            <v>Kansas City</v>
          </cell>
          <cell r="R1413">
            <v>2922800</v>
          </cell>
        </row>
        <row r="1414">
          <cell r="A1414" t="str">
            <v>ANTIOCH MIDDLE</v>
          </cell>
          <cell r="B1414" t="str">
            <v>024093</v>
          </cell>
          <cell r="C1414" t="str">
            <v>NORTH KANSAS CITY 74</v>
          </cell>
          <cell r="D1414">
            <v>886</v>
          </cell>
          <cell r="E1414">
            <v>839.14</v>
          </cell>
          <cell r="F1414">
            <v>0.27100000000000002</v>
          </cell>
          <cell r="G1414">
            <v>0.53</v>
          </cell>
          <cell r="H1414">
            <v>0.152</v>
          </cell>
          <cell r="I1414">
            <v>0.156</v>
          </cell>
          <cell r="J1414" t="str">
            <v>*</v>
          </cell>
          <cell r="K1414">
            <v>0.114</v>
          </cell>
          <cell r="L1414" t="str">
            <v>*</v>
          </cell>
          <cell r="M1414">
            <v>3.61E-2</v>
          </cell>
          <cell r="N1414">
            <v>0.11630000000000001</v>
          </cell>
          <cell r="O1414" t="str">
            <v>Clay</v>
          </cell>
          <cell r="P1414" t="str">
            <v>suburban</v>
          </cell>
          <cell r="Q1414" t="str">
            <v>Kansas City</v>
          </cell>
          <cell r="R1414">
            <v>2922800</v>
          </cell>
        </row>
        <row r="1415">
          <cell r="A1415" t="str">
            <v>EASTGATE 6TH GRADE CENTER</v>
          </cell>
          <cell r="B1415" t="str">
            <v>024093</v>
          </cell>
          <cell r="C1415" t="str">
            <v>NORTH KANSAS CITY 74</v>
          </cell>
          <cell r="D1415">
            <v>668</v>
          </cell>
          <cell r="E1415">
            <v>620.01</v>
          </cell>
          <cell r="F1415">
            <v>0.48</v>
          </cell>
          <cell r="G1415">
            <v>0.46899999999999997</v>
          </cell>
          <cell r="H1415">
            <v>0.18</v>
          </cell>
          <cell r="I1415">
            <v>0.17499999999999999</v>
          </cell>
          <cell r="J1415">
            <v>4.3413173652694613E-2</v>
          </cell>
          <cell r="K1415">
            <v>0.114</v>
          </cell>
          <cell r="L1415">
            <v>1.8586826347305518E-2</v>
          </cell>
          <cell r="M1415">
            <v>6.8900000000000003E-2</v>
          </cell>
          <cell r="N1415">
            <v>0.17809999999999998</v>
          </cell>
          <cell r="O1415" t="str">
            <v>Clay</v>
          </cell>
          <cell r="P1415" t="str">
            <v>suburban</v>
          </cell>
          <cell r="Q1415" t="str">
            <v>Kansas City</v>
          </cell>
          <cell r="R1415">
            <v>2922800</v>
          </cell>
        </row>
        <row r="1416">
          <cell r="A1416" t="str">
            <v>MAPLE PARK MIDDLE</v>
          </cell>
          <cell r="B1416" t="str">
            <v>024093</v>
          </cell>
          <cell r="C1416" t="str">
            <v>NORTH KANSAS CITY 74</v>
          </cell>
          <cell r="D1416">
            <v>673</v>
          </cell>
          <cell r="E1416">
            <v>627</v>
          </cell>
          <cell r="F1416">
            <v>0.42700000000000005</v>
          </cell>
          <cell r="G1416">
            <v>0.46500000000000002</v>
          </cell>
          <cell r="H1416">
            <v>0.17199999999999999</v>
          </cell>
          <cell r="I1416">
            <v>0.19800000000000001</v>
          </cell>
          <cell r="J1416">
            <v>2.2288261515601784E-2</v>
          </cell>
          <cell r="K1416">
            <v>0.13100000000000001</v>
          </cell>
          <cell r="L1416">
            <v>1.1711738484398104E-2</v>
          </cell>
          <cell r="M1416">
            <v>3.4200000000000001E-2</v>
          </cell>
          <cell r="N1416">
            <v>0.17829999999999999</v>
          </cell>
          <cell r="O1416" t="str">
            <v>Clay</v>
          </cell>
          <cell r="P1416" t="str">
            <v>suburban</v>
          </cell>
          <cell r="Q1416" t="str">
            <v>Kansas City</v>
          </cell>
          <cell r="R1416">
            <v>2922800</v>
          </cell>
        </row>
        <row r="1417">
          <cell r="A1417" t="str">
            <v>GATEWAY 6TH GRADE CENTER</v>
          </cell>
          <cell r="B1417" t="str">
            <v>024093</v>
          </cell>
          <cell r="C1417" t="str">
            <v>NORTH KANSAS CITY 74</v>
          </cell>
          <cell r="D1417">
            <v>909</v>
          </cell>
          <cell r="E1417">
            <v>875</v>
          </cell>
          <cell r="F1417">
            <v>0.222</v>
          </cell>
          <cell r="G1417">
            <v>0.61699999999999999</v>
          </cell>
          <cell r="H1417">
            <v>0.10300000000000001</v>
          </cell>
          <cell r="I1417">
            <v>0.14000000000000001</v>
          </cell>
          <cell r="J1417">
            <v>2.7502750275027504E-2</v>
          </cell>
          <cell r="K1417">
            <v>9.8000000000000004E-2</v>
          </cell>
          <cell r="L1417">
            <v>1.4497249724972572E-2</v>
          </cell>
          <cell r="M1417">
            <v>2.4199999999999999E-2</v>
          </cell>
          <cell r="N1417">
            <v>0.1144</v>
          </cell>
          <cell r="O1417" t="str">
            <v>Clay</v>
          </cell>
          <cell r="P1417" t="str">
            <v>suburban</v>
          </cell>
          <cell r="Q1417" t="str">
            <v>Kansas City</v>
          </cell>
          <cell r="R1417">
            <v>2922800</v>
          </cell>
        </row>
        <row r="1418">
          <cell r="A1418" t="str">
            <v>NEW MARK MIDDLE</v>
          </cell>
          <cell r="B1418" t="str">
            <v>024093</v>
          </cell>
          <cell r="C1418" t="str">
            <v>NORTH KANSAS CITY 74</v>
          </cell>
          <cell r="D1418">
            <v>988</v>
          </cell>
          <cell r="E1418">
            <v>959.28</v>
          </cell>
          <cell r="F1418">
            <v>0.158</v>
          </cell>
          <cell r="G1418">
            <v>0.67</v>
          </cell>
          <cell r="H1418">
            <v>0.114</v>
          </cell>
          <cell r="I1418">
            <v>9.6999999999999989E-2</v>
          </cell>
          <cell r="J1418">
            <v>2.3279352226720649E-2</v>
          </cell>
          <cell r="K1418">
            <v>8.8000000000000009E-2</v>
          </cell>
          <cell r="L1418">
            <v>7.7206477732794099E-3</v>
          </cell>
          <cell r="M1418">
            <v>1.4199999999999999E-2</v>
          </cell>
          <cell r="N1418">
            <v>0.1012</v>
          </cell>
          <cell r="O1418" t="str">
            <v>Clay</v>
          </cell>
          <cell r="P1418" t="str">
            <v>suburban</v>
          </cell>
          <cell r="Q1418" t="str">
            <v>Kansas City</v>
          </cell>
          <cell r="R1418">
            <v>2922800</v>
          </cell>
        </row>
        <row r="1419">
          <cell r="A1419" t="str">
            <v>NORTHGATE MIDDLE</v>
          </cell>
          <cell r="B1419" t="str">
            <v>024093</v>
          </cell>
          <cell r="C1419" t="str">
            <v>NORTH KANSAS CITY 74</v>
          </cell>
          <cell r="D1419">
            <v>695</v>
          </cell>
          <cell r="E1419">
            <v>636.41999999999996</v>
          </cell>
          <cell r="F1419">
            <v>0.43700000000000006</v>
          </cell>
          <cell r="G1419">
            <v>0.36700000000000005</v>
          </cell>
          <cell r="H1419">
            <v>0.22</v>
          </cell>
          <cell r="I1419">
            <v>0.17800000000000002</v>
          </cell>
          <cell r="J1419">
            <v>6.6187050359712229E-2</v>
          </cell>
          <cell r="K1419">
            <v>0.14099999999999999</v>
          </cell>
          <cell r="L1419">
            <v>2.7812949640287743E-2</v>
          </cell>
          <cell r="M1419">
            <v>8.9200000000000002E-2</v>
          </cell>
          <cell r="N1419">
            <v>0.12659999999999999</v>
          </cell>
          <cell r="O1419" t="str">
            <v>Clay</v>
          </cell>
          <cell r="P1419" t="str">
            <v>suburban</v>
          </cell>
          <cell r="Q1419" t="str">
            <v>Kansas City</v>
          </cell>
          <cell r="R1419">
            <v>2922800</v>
          </cell>
        </row>
        <row r="1420">
          <cell r="A1420" t="str">
            <v>RISING HILL ELEMENTARY</v>
          </cell>
          <cell r="B1420" t="str">
            <v>024093</v>
          </cell>
          <cell r="C1420" t="str">
            <v>NORTH KANSAS CITY 74</v>
          </cell>
          <cell r="D1420">
            <v>344</v>
          </cell>
          <cell r="E1420">
            <v>334</v>
          </cell>
          <cell r="F1420">
            <v>0.15</v>
          </cell>
          <cell r="G1420">
            <v>0.72099999999999997</v>
          </cell>
          <cell r="H1420">
            <v>7.8E-2</v>
          </cell>
          <cell r="I1420">
            <v>9.9000000000000005E-2</v>
          </cell>
          <cell r="J1420" t="str">
            <v>*</v>
          </cell>
          <cell r="K1420">
            <v>8.6999999999999994E-2</v>
          </cell>
          <cell r="L1420" t="str">
            <v>*</v>
          </cell>
          <cell r="M1420">
            <v>1.4499999999999999E-2</v>
          </cell>
          <cell r="N1420">
            <v>0.1134</v>
          </cell>
          <cell r="O1420" t="str">
            <v>Clay</v>
          </cell>
          <cell r="P1420" t="str">
            <v>suburban</v>
          </cell>
          <cell r="Q1420" t="str">
            <v>Kansas City</v>
          </cell>
          <cell r="R1420">
            <v>2922800</v>
          </cell>
        </row>
        <row r="1421">
          <cell r="A1421" t="str">
            <v>BELL PRAIRIE ELEMENTARY</v>
          </cell>
          <cell r="B1421" t="str">
            <v>024093</v>
          </cell>
          <cell r="C1421" t="str">
            <v>NORTH KANSAS CITY 74</v>
          </cell>
          <cell r="D1421">
            <v>722</v>
          </cell>
          <cell r="E1421">
            <v>720</v>
          </cell>
          <cell r="F1421">
            <v>0.154</v>
          </cell>
          <cell r="G1421">
            <v>0.63400000000000001</v>
          </cell>
          <cell r="H1421">
            <v>0.13900000000000001</v>
          </cell>
          <cell r="I1421">
            <v>0.1</v>
          </cell>
          <cell r="J1421">
            <v>4.8476454293628811E-2</v>
          </cell>
          <cell r="K1421">
            <v>6.4000000000000001E-2</v>
          </cell>
          <cell r="L1421">
            <v>1.4523545706371155E-2</v>
          </cell>
          <cell r="M1421">
            <v>0.12740000000000001</v>
          </cell>
          <cell r="N1421">
            <v>0.09</v>
          </cell>
          <cell r="O1421" t="str">
            <v>Clay</v>
          </cell>
          <cell r="P1421" t="str">
            <v>suburban</v>
          </cell>
          <cell r="Q1421" t="str">
            <v>Kansas City</v>
          </cell>
          <cell r="R1421">
            <v>2922800</v>
          </cell>
        </row>
        <row r="1422">
          <cell r="A1422" t="str">
            <v>BRIARCLIFF ELEMENTARY</v>
          </cell>
          <cell r="B1422" t="str">
            <v>024093</v>
          </cell>
          <cell r="C1422" t="str">
            <v>NORTH KANSAS CITY 74</v>
          </cell>
          <cell r="D1422">
            <v>336</v>
          </cell>
          <cell r="E1422">
            <v>327</v>
          </cell>
          <cell r="F1422">
            <v>0.33299999999999996</v>
          </cell>
          <cell r="G1422">
            <v>0.54200000000000004</v>
          </cell>
          <cell r="H1422">
            <v>0.185</v>
          </cell>
          <cell r="I1422">
            <v>0.152</v>
          </cell>
          <cell r="J1422">
            <v>3.273809523809524E-2</v>
          </cell>
          <cell r="K1422">
            <v>8.3000000000000004E-2</v>
          </cell>
          <cell r="L1422">
            <v>5.2619047619046899E-3</v>
          </cell>
          <cell r="M1422">
            <v>0.10710000000000001</v>
          </cell>
          <cell r="N1422">
            <v>6.8499999999999991E-2</v>
          </cell>
          <cell r="O1422" t="str">
            <v>Clay</v>
          </cell>
          <cell r="P1422" t="str">
            <v>suburban</v>
          </cell>
          <cell r="Q1422" t="str">
            <v>Kansas City</v>
          </cell>
          <cell r="R1422">
            <v>2922800</v>
          </cell>
        </row>
        <row r="1423">
          <cell r="A1423" t="str">
            <v>CHAPEL HILL ELEMENTARY</v>
          </cell>
          <cell r="B1423" t="str">
            <v>024093</v>
          </cell>
          <cell r="C1423" t="str">
            <v>NORTH KANSAS CITY 74</v>
          </cell>
          <cell r="D1423">
            <v>596</v>
          </cell>
          <cell r="E1423">
            <v>593</v>
          </cell>
          <cell r="F1423">
            <v>0.26</v>
          </cell>
          <cell r="G1423">
            <v>0.54500000000000004</v>
          </cell>
          <cell r="H1423">
            <v>0.11199999999999999</v>
          </cell>
          <cell r="I1423">
            <v>0.122</v>
          </cell>
          <cell r="J1423">
            <v>7.0469798657718116E-2</v>
          </cell>
          <cell r="K1423">
            <v>0.107</v>
          </cell>
          <cell r="L1423">
            <v>4.3530201342281916E-2</v>
          </cell>
          <cell r="M1423">
            <v>0.1208</v>
          </cell>
          <cell r="N1423">
            <v>7.2099999999999997E-2</v>
          </cell>
          <cell r="O1423" t="str">
            <v>Clay</v>
          </cell>
          <cell r="P1423" t="str">
            <v>suburban</v>
          </cell>
          <cell r="Q1423" t="str">
            <v>Kansas City</v>
          </cell>
          <cell r="R1423">
            <v>2922800</v>
          </cell>
        </row>
        <row r="1424">
          <cell r="A1424" t="str">
            <v>CHOUTEAU ELEMENTARY</v>
          </cell>
          <cell r="B1424" t="str">
            <v>024093</v>
          </cell>
          <cell r="C1424" t="str">
            <v>NORTH KANSAS CITY 74</v>
          </cell>
          <cell r="D1424">
            <v>339</v>
          </cell>
          <cell r="E1424">
            <v>327</v>
          </cell>
          <cell r="F1424">
            <v>0.54100000000000004</v>
          </cell>
          <cell r="G1424">
            <v>0.45100000000000001</v>
          </cell>
          <cell r="H1424">
            <v>0.24199999999999999</v>
          </cell>
          <cell r="I1424">
            <v>0.14499999999999999</v>
          </cell>
          <cell r="J1424">
            <v>2.9498525073746312E-2</v>
          </cell>
          <cell r="K1424">
            <v>0.127</v>
          </cell>
          <cell r="L1424">
            <v>5.5014749262536911E-3</v>
          </cell>
          <cell r="M1424">
            <v>0.23010000000000003</v>
          </cell>
          <cell r="N1424">
            <v>9.7299999999999998E-2</v>
          </cell>
          <cell r="O1424" t="str">
            <v>Clay</v>
          </cell>
          <cell r="P1424" t="str">
            <v>suburban</v>
          </cell>
          <cell r="Q1424" t="str">
            <v>Kansas City</v>
          </cell>
          <cell r="R1424">
            <v>2922800</v>
          </cell>
        </row>
        <row r="1425">
          <cell r="A1425" t="str">
            <v>NORTHVIEW ELEMENTARY</v>
          </cell>
          <cell r="B1425" t="str">
            <v>024093</v>
          </cell>
          <cell r="C1425" t="str">
            <v>NORTH KANSAS CITY 74</v>
          </cell>
          <cell r="D1425">
            <v>657</v>
          </cell>
          <cell r="E1425">
            <v>654</v>
          </cell>
          <cell r="F1425">
            <v>0.11199999999999999</v>
          </cell>
          <cell r="G1425">
            <v>0.68200000000000005</v>
          </cell>
          <cell r="H1425">
            <v>9.4E-2</v>
          </cell>
          <cell r="I1425">
            <v>7.9000000000000001E-2</v>
          </cell>
          <cell r="J1425">
            <v>3.0441400304414001E-2</v>
          </cell>
          <cell r="K1425">
            <v>0.111</v>
          </cell>
          <cell r="M1425">
            <v>2.4399999999999998E-2</v>
          </cell>
          <cell r="N1425">
            <v>7.7600000000000002E-2</v>
          </cell>
          <cell r="O1425" t="str">
            <v>Clay</v>
          </cell>
          <cell r="P1425" t="str">
            <v>suburban</v>
          </cell>
          <cell r="Q1425" t="str">
            <v>Kansas City</v>
          </cell>
          <cell r="R1425">
            <v>2922800</v>
          </cell>
        </row>
        <row r="1426">
          <cell r="A1426" t="str">
            <v>CLARDY ELEMENTARY</v>
          </cell>
          <cell r="B1426" t="str">
            <v>024093</v>
          </cell>
          <cell r="C1426" t="str">
            <v>NORTH KANSAS CITY 74</v>
          </cell>
          <cell r="D1426">
            <v>470</v>
          </cell>
          <cell r="E1426">
            <v>458</v>
          </cell>
          <cell r="F1426">
            <v>0.27100000000000002</v>
          </cell>
          <cell r="G1426">
            <v>0.56799999999999995</v>
          </cell>
          <cell r="H1426">
            <v>0.11699999999999999</v>
          </cell>
          <cell r="I1426">
            <v>0.16200000000000001</v>
          </cell>
          <cell r="J1426">
            <v>2.3404255319148935E-2</v>
          </cell>
          <cell r="K1426">
            <v>0.109</v>
          </cell>
          <cell r="L1426">
            <v>2.0595744680851125E-2</v>
          </cell>
          <cell r="M1426">
            <v>7.6600000000000001E-2</v>
          </cell>
          <cell r="N1426">
            <v>0.1</v>
          </cell>
          <cell r="O1426" t="str">
            <v>Clay</v>
          </cell>
          <cell r="P1426" t="str">
            <v>suburban</v>
          </cell>
          <cell r="Q1426" t="str">
            <v>Kansas City</v>
          </cell>
          <cell r="R1426">
            <v>2922800</v>
          </cell>
        </row>
        <row r="1427">
          <cell r="A1427" t="str">
            <v>CRESTVIEW ELEMENTARY</v>
          </cell>
          <cell r="B1427" t="str">
            <v>024093</v>
          </cell>
          <cell r="C1427" t="str">
            <v>NORTH KANSAS CITY 74</v>
          </cell>
          <cell r="D1427">
            <v>463</v>
          </cell>
          <cell r="E1427">
            <v>445</v>
          </cell>
          <cell r="F1427">
            <v>0.61799999999999999</v>
          </cell>
          <cell r="G1427">
            <v>0.313</v>
          </cell>
          <cell r="H1427">
            <v>0.25900000000000001</v>
          </cell>
          <cell r="I1427">
            <v>0.192</v>
          </cell>
          <cell r="J1427">
            <v>9.5032397408207347E-2</v>
          </cell>
          <cell r="K1427">
            <v>0.11199999999999999</v>
          </cell>
          <cell r="L1427">
            <v>2.8967602591792707E-2</v>
          </cell>
          <cell r="M1427">
            <v>0.28510000000000002</v>
          </cell>
          <cell r="N1427">
            <v>9.7200000000000009E-2</v>
          </cell>
          <cell r="O1427" t="str">
            <v>Clay</v>
          </cell>
          <cell r="P1427" t="str">
            <v>suburban</v>
          </cell>
          <cell r="Q1427" t="str">
            <v>Kansas City</v>
          </cell>
          <cell r="R1427">
            <v>2922800</v>
          </cell>
        </row>
        <row r="1428">
          <cell r="A1428" t="str">
            <v>DAVIDSON ELEMENTARY</v>
          </cell>
          <cell r="B1428" t="str">
            <v>024093</v>
          </cell>
          <cell r="C1428" t="str">
            <v>NORTH KANSAS CITY 74</v>
          </cell>
          <cell r="D1428">
            <v>388</v>
          </cell>
          <cell r="E1428">
            <v>364</v>
          </cell>
          <cell r="F1428">
            <v>0.35700000000000004</v>
          </cell>
          <cell r="G1428">
            <v>0.42799999999999999</v>
          </cell>
          <cell r="H1428">
            <v>0.17</v>
          </cell>
          <cell r="I1428">
            <v>0.14899999999999999</v>
          </cell>
          <cell r="J1428">
            <v>7.2164948453608241E-2</v>
          </cell>
          <cell r="K1428">
            <v>0.13100000000000001</v>
          </cell>
          <cell r="L1428">
            <v>4.9835051546391729E-2</v>
          </cell>
          <cell r="M1428">
            <v>0.17780000000000001</v>
          </cell>
          <cell r="N1428">
            <v>9.5399999999999985E-2</v>
          </cell>
          <cell r="O1428" t="str">
            <v>Clay</v>
          </cell>
          <cell r="P1428" t="str">
            <v>suburban</v>
          </cell>
          <cell r="Q1428" t="str">
            <v>Kansas City</v>
          </cell>
          <cell r="R1428">
            <v>2922800</v>
          </cell>
        </row>
        <row r="1429">
          <cell r="A1429" t="str">
            <v>FOX HILL ELEMENTARY</v>
          </cell>
          <cell r="B1429" t="str">
            <v>024093</v>
          </cell>
          <cell r="C1429" t="str">
            <v>NORTH KANSAS CITY 74</v>
          </cell>
          <cell r="D1429">
            <v>597</v>
          </cell>
          <cell r="E1429">
            <v>584</v>
          </cell>
          <cell r="F1429">
            <v>0.253</v>
          </cell>
          <cell r="G1429">
            <v>0.54899999999999993</v>
          </cell>
          <cell r="H1429">
            <v>0.159</v>
          </cell>
          <cell r="I1429">
            <v>0.13600000000000001</v>
          </cell>
          <cell r="J1429">
            <v>1.8425460636515914E-2</v>
          </cell>
          <cell r="K1429">
            <v>0.13400000000000001</v>
          </cell>
          <cell r="M1429">
            <v>2.5099999999999997E-2</v>
          </cell>
          <cell r="N1429">
            <v>5.3600000000000002E-2</v>
          </cell>
          <cell r="O1429" t="str">
            <v>Clay</v>
          </cell>
          <cell r="P1429" t="str">
            <v>suburban</v>
          </cell>
          <cell r="Q1429" t="str">
            <v>Kansas City</v>
          </cell>
          <cell r="R1429">
            <v>2922800</v>
          </cell>
        </row>
        <row r="1430">
          <cell r="A1430" t="str">
            <v>GASHLAND ELEMENTARY</v>
          </cell>
          <cell r="B1430" t="str">
            <v>024093</v>
          </cell>
          <cell r="C1430" t="str">
            <v>NORTH KANSAS CITY 74</v>
          </cell>
          <cell r="D1430">
            <v>246</v>
          </cell>
          <cell r="E1430">
            <v>242</v>
          </cell>
          <cell r="F1430">
            <v>0.26</v>
          </cell>
          <cell r="G1430">
            <v>0.56100000000000005</v>
          </cell>
          <cell r="H1430">
            <v>9.8000000000000004E-2</v>
          </cell>
          <cell r="I1430">
            <v>0.159</v>
          </cell>
          <cell r="J1430">
            <v>2.4390243902439025E-2</v>
          </cell>
          <cell r="K1430">
            <v>0.15</v>
          </cell>
          <cell r="L1430">
            <v>7.6097560975608713E-3</v>
          </cell>
          <cell r="M1430">
            <v>8.539999999999999E-2</v>
          </cell>
          <cell r="N1430">
            <v>9.7599999999999992E-2</v>
          </cell>
          <cell r="O1430" t="str">
            <v>Clay</v>
          </cell>
          <cell r="P1430" t="str">
            <v>suburban</v>
          </cell>
          <cell r="Q1430" t="str">
            <v>Kansas City</v>
          </cell>
          <cell r="R1430">
            <v>2922800</v>
          </cell>
        </row>
        <row r="1431">
          <cell r="A1431" t="str">
            <v>GRACEMOR ELEMENTARY</v>
          </cell>
          <cell r="B1431" t="str">
            <v>024093</v>
          </cell>
          <cell r="C1431" t="str">
            <v>NORTH KANSAS CITY 74</v>
          </cell>
          <cell r="D1431">
            <v>649</v>
          </cell>
          <cell r="E1431">
            <v>630.04</v>
          </cell>
          <cell r="F1431">
            <v>0.53700000000000003</v>
          </cell>
          <cell r="G1431">
            <v>0.45899999999999996</v>
          </cell>
          <cell r="H1431">
            <v>0.17399999999999999</v>
          </cell>
          <cell r="I1431">
            <v>0.19600000000000001</v>
          </cell>
          <cell r="J1431">
            <v>2.0030816640986132E-2</v>
          </cell>
          <cell r="K1431">
            <v>0.13699999999999998</v>
          </cell>
          <cell r="L1431">
            <v>1.3969183359013926E-2</v>
          </cell>
          <cell r="M1431">
            <v>0.15410000000000001</v>
          </cell>
          <cell r="N1431">
            <v>0.1371</v>
          </cell>
          <cell r="O1431" t="str">
            <v>Clay</v>
          </cell>
          <cell r="P1431" t="str">
            <v>suburban</v>
          </cell>
          <cell r="Q1431" t="str">
            <v>Kansas City</v>
          </cell>
          <cell r="R1431">
            <v>2922800</v>
          </cell>
        </row>
        <row r="1432">
          <cell r="A1432" t="str">
            <v>LAKEWOOD ELEMENTARY</v>
          </cell>
          <cell r="B1432" t="str">
            <v>024093</v>
          </cell>
          <cell r="C1432" t="str">
            <v>NORTH KANSAS CITY 74</v>
          </cell>
          <cell r="D1432">
            <v>203</v>
          </cell>
          <cell r="E1432">
            <v>204</v>
          </cell>
          <cell r="F1432">
            <v>0.45600000000000002</v>
          </cell>
          <cell r="G1432">
            <v>0.59599999999999997</v>
          </cell>
          <cell r="H1432">
            <v>0.10800000000000001</v>
          </cell>
          <cell r="I1432">
            <v>0.13800000000000001</v>
          </cell>
          <cell r="J1432">
            <v>2.9556650246305417E-2</v>
          </cell>
          <cell r="K1432">
            <v>0.113</v>
          </cell>
          <cell r="L1432">
            <v>1.5443349753694657E-2</v>
          </cell>
          <cell r="M1432">
            <v>0.12809999999999999</v>
          </cell>
          <cell r="N1432">
            <v>9.3599999999999989E-2</v>
          </cell>
          <cell r="O1432" t="str">
            <v>Clay</v>
          </cell>
          <cell r="P1432" t="str">
            <v>suburban</v>
          </cell>
          <cell r="Q1432" t="str">
            <v>Kansas City</v>
          </cell>
          <cell r="R1432">
            <v>2922800</v>
          </cell>
        </row>
        <row r="1433">
          <cell r="A1433" t="str">
            <v>LINDEN WEST ELEMENTARY</v>
          </cell>
          <cell r="B1433" t="str">
            <v>024093</v>
          </cell>
          <cell r="C1433" t="str">
            <v>NORTH KANSAS CITY 74</v>
          </cell>
          <cell r="D1433">
            <v>435</v>
          </cell>
          <cell r="E1433">
            <v>434</v>
          </cell>
          <cell r="F1433">
            <v>0.47899999999999998</v>
          </cell>
          <cell r="G1433">
            <v>0.48299999999999998</v>
          </cell>
          <cell r="H1433">
            <v>0.21100000000000002</v>
          </cell>
          <cell r="I1433">
            <v>0.182</v>
          </cell>
          <cell r="J1433">
            <v>1.3793103448275862E-2</v>
          </cell>
          <cell r="K1433">
            <v>0.10300000000000001</v>
          </cell>
          <cell r="L1433">
            <v>7.2068965517241845E-3</v>
          </cell>
          <cell r="M1433">
            <v>0.1011</v>
          </cell>
          <cell r="N1433">
            <v>9.1999999999999998E-2</v>
          </cell>
          <cell r="O1433" t="str">
            <v>Clay</v>
          </cell>
          <cell r="P1433" t="str">
            <v>suburban</v>
          </cell>
          <cell r="Q1433" t="str">
            <v>Kansas City</v>
          </cell>
          <cell r="R1433">
            <v>2922800</v>
          </cell>
        </row>
        <row r="1434">
          <cell r="A1434" t="str">
            <v>MAPLEWOOD ELEMENTARY</v>
          </cell>
          <cell r="B1434" t="str">
            <v>024093</v>
          </cell>
          <cell r="C1434" t="str">
            <v>NORTH KANSAS CITY 74</v>
          </cell>
          <cell r="D1434">
            <v>287</v>
          </cell>
          <cell r="E1434">
            <v>283</v>
          </cell>
          <cell r="F1434">
            <v>0.55100000000000005</v>
          </cell>
          <cell r="G1434">
            <v>0.58200000000000007</v>
          </cell>
          <cell r="H1434">
            <v>0.16</v>
          </cell>
          <cell r="I1434">
            <v>0.129</v>
          </cell>
          <cell r="J1434" t="str">
            <v>*</v>
          </cell>
          <cell r="K1434">
            <v>0.11800000000000001</v>
          </cell>
          <cell r="L1434" t="str">
            <v>*</v>
          </cell>
          <cell r="M1434" t="str">
            <v>*</v>
          </cell>
          <cell r="N1434">
            <v>0.13239999999999999</v>
          </cell>
          <cell r="O1434" t="str">
            <v>Clay</v>
          </cell>
          <cell r="P1434" t="str">
            <v>suburban</v>
          </cell>
          <cell r="Q1434" t="str">
            <v>Kansas City</v>
          </cell>
          <cell r="R1434">
            <v>2922800</v>
          </cell>
        </row>
        <row r="1435">
          <cell r="A1435" t="str">
            <v>MEADOWBROOK ELEMENTARY</v>
          </cell>
          <cell r="B1435" t="str">
            <v>024093</v>
          </cell>
          <cell r="C1435" t="str">
            <v>NORTH KANSAS CITY 74</v>
          </cell>
          <cell r="D1435">
            <v>521</v>
          </cell>
          <cell r="E1435">
            <v>506</v>
          </cell>
          <cell r="F1435">
            <v>0.375</v>
          </cell>
          <cell r="G1435">
            <v>0.54100000000000004</v>
          </cell>
          <cell r="H1435">
            <v>0.161</v>
          </cell>
          <cell r="I1435">
            <v>0.14199999999999999</v>
          </cell>
          <cell r="J1435" t="str">
            <v>*</v>
          </cell>
          <cell r="K1435">
            <v>0.10400000000000001</v>
          </cell>
          <cell r="L1435" t="str">
            <v>*</v>
          </cell>
          <cell r="M1435">
            <v>7.8700000000000006E-2</v>
          </cell>
          <cell r="N1435">
            <v>0.12089999999999999</v>
          </cell>
          <cell r="O1435" t="str">
            <v>Clay</v>
          </cell>
          <cell r="P1435" t="str">
            <v>suburban</v>
          </cell>
          <cell r="Q1435" t="str">
            <v>Kansas City</v>
          </cell>
          <cell r="R1435">
            <v>2922800</v>
          </cell>
        </row>
        <row r="1436">
          <cell r="A1436" t="str">
            <v>NASHUA ELEMENTARY</v>
          </cell>
          <cell r="B1436" t="str">
            <v>024093</v>
          </cell>
          <cell r="C1436" t="str">
            <v>NORTH KANSAS CITY 74</v>
          </cell>
          <cell r="D1436">
            <v>363</v>
          </cell>
          <cell r="E1436">
            <v>345</v>
          </cell>
          <cell r="F1436">
            <v>0.11900000000000001</v>
          </cell>
          <cell r="G1436">
            <v>0.71599999999999997</v>
          </cell>
          <cell r="H1436">
            <v>0.08</v>
          </cell>
          <cell r="I1436">
            <v>0.11</v>
          </cell>
          <cell r="J1436" t="str">
            <v>*</v>
          </cell>
          <cell r="K1436">
            <v>0.08</v>
          </cell>
          <cell r="L1436" t="str">
            <v>*</v>
          </cell>
          <cell r="M1436">
            <v>1.6500000000000001E-2</v>
          </cell>
          <cell r="N1436">
            <v>8.8200000000000001E-2</v>
          </cell>
          <cell r="O1436" t="str">
            <v>Clay</v>
          </cell>
          <cell r="P1436" t="str">
            <v>suburban</v>
          </cell>
          <cell r="Q1436" t="str">
            <v>Kansas City</v>
          </cell>
          <cell r="R1436">
            <v>2922800</v>
          </cell>
        </row>
        <row r="1437">
          <cell r="A1437" t="str">
            <v>OAKWOOD MANOR ELEMENTARY</v>
          </cell>
          <cell r="B1437" t="str">
            <v>024093</v>
          </cell>
          <cell r="C1437" t="str">
            <v>NORTH KANSAS CITY 74</v>
          </cell>
          <cell r="D1437">
            <v>222</v>
          </cell>
          <cell r="E1437">
            <v>220</v>
          </cell>
          <cell r="F1437">
            <v>0.32700000000000001</v>
          </cell>
          <cell r="G1437">
            <v>0.61299999999999999</v>
          </cell>
          <cell r="H1437">
            <v>0.09</v>
          </cell>
          <cell r="I1437">
            <v>0.122</v>
          </cell>
          <cell r="J1437" t="str">
            <v>*</v>
          </cell>
          <cell r="K1437">
            <v>0.153</v>
          </cell>
          <cell r="L1437" t="str">
            <v>*</v>
          </cell>
          <cell r="M1437" t="str">
            <v>*</v>
          </cell>
          <cell r="N1437">
            <v>0.2072</v>
          </cell>
          <cell r="O1437" t="str">
            <v>Clay</v>
          </cell>
          <cell r="P1437" t="str">
            <v>suburban</v>
          </cell>
          <cell r="Q1437" t="str">
            <v>Kansas City</v>
          </cell>
          <cell r="R1437">
            <v>2922800</v>
          </cell>
        </row>
        <row r="1438">
          <cell r="A1438" t="str">
            <v>RAVENWOOD ELEMENTARY</v>
          </cell>
          <cell r="B1438" t="str">
            <v>024093</v>
          </cell>
          <cell r="C1438" t="str">
            <v>NORTH KANSAS CITY 74</v>
          </cell>
          <cell r="D1438">
            <v>372</v>
          </cell>
          <cell r="E1438">
            <v>347</v>
          </cell>
          <cell r="F1438">
            <v>0.41200000000000003</v>
          </cell>
          <cell r="G1438">
            <v>0.52200000000000002</v>
          </cell>
          <cell r="H1438">
            <v>0.13200000000000001</v>
          </cell>
          <cell r="I1438">
            <v>0.14800000000000002</v>
          </cell>
          <cell r="J1438">
            <v>4.3010752688172046E-2</v>
          </cell>
          <cell r="K1438">
            <v>0.13400000000000001</v>
          </cell>
          <cell r="L1438">
            <v>2.0989247311827941E-2</v>
          </cell>
          <cell r="M1438">
            <v>0.11289999999999999</v>
          </cell>
          <cell r="N1438">
            <v>0.19350000000000001</v>
          </cell>
          <cell r="O1438" t="str">
            <v>Clay</v>
          </cell>
          <cell r="P1438" t="str">
            <v>suburban</v>
          </cell>
          <cell r="Q1438" t="str">
            <v>Kansas City</v>
          </cell>
          <cell r="R1438">
            <v>2922800</v>
          </cell>
        </row>
        <row r="1439">
          <cell r="A1439" t="str">
            <v>TOPPING ELEMENTARY</v>
          </cell>
          <cell r="B1439" t="str">
            <v>024093</v>
          </cell>
          <cell r="C1439" t="str">
            <v>NORTH KANSAS CITY 74</v>
          </cell>
          <cell r="D1439">
            <v>321</v>
          </cell>
          <cell r="E1439">
            <v>308.56</v>
          </cell>
          <cell r="F1439">
            <v>0.47299999999999998</v>
          </cell>
          <cell r="G1439">
            <v>0.35200000000000004</v>
          </cell>
          <cell r="H1439">
            <v>0.30499999999999999</v>
          </cell>
          <cell r="I1439">
            <v>0.16800000000000001</v>
          </cell>
          <cell r="J1439">
            <v>2.4922118380062305E-2</v>
          </cell>
          <cell r="K1439">
            <v>0.14599999999999999</v>
          </cell>
          <cell r="M1439">
            <v>0.17129999999999998</v>
          </cell>
          <cell r="N1439">
            <v>8.4100000000000008E-2</v>
          </cell>
          <cell r="O1439" t="str">
            <v>Clay</v>
          </cell>
          <cell r="P1439" t="str">
            <v>suburban</v>
          </cell>
          <cell r="Q1439" t="str">
            <v>Kansas City</v>
          </cell>
          <cell r="R1439">
            <v>2922800</v>
          </cell>
        </row>
        <row r="1440">
          <cell r="A1440" t="str">
            <v>WEST ENGLEWOOD ELEMENTARY</v>
          </cell>
          <cell r="B1440" t="str">
            <v>024093</v>
          </cell>
          <cell r="C1440" t="str">
            <v>NORTH KANSAS CITY 74</v>
          </cell>
          <cell r="D1440">
            <v>420</v>
          </cell>
          <cell r="E1440">
            <v>385</v>
          </cell>
          <cell r="F1440">
            <v>0.54</v>
          </cell>
          <cell r="G1440">
            <v>0.44</v>
          </cell>
          <cell r="H1440">
            <v>0.16899999999999998</v>
          </cell>
          <cell r="I1440">
            <v>0.188</v>
          </cell>
          <cell r="J1440">
            <v>3.8095238095238099E-2</v>
          </cell>
          <cell r="K1440">
            <v>0.16</v>
          </cell>
          <cell r="M1440">
            <v>0.1143</v>
          </cell>
          <cell r="N1440">
            <v>0.1</v>
          </cell>
          <cell r="O1440" t="str">
            <v>Clay</v>
          </cell>
          <cell r="P1440" t="str">
            <v>suburban</v>
          </cell>
          <cell r="Q1440" t="str">
            <v>Kansas City</v>
          </cell>
          <cell r="R1440">
            <v>2922800</v>
          </cell>
        </row>
        <row r="1441">
          <cell r="A1441" t="str">
            <v>WINNWOOD ELEMENTARY</v>
          </cell>
          <cell r="B1441" t="str">
            <v>024093</v>
          </cell>
          <cell r="C1441" t="str">
            <v>NORTH KANSAS CITY 74</v>
          </cell>
          <cell r="D1441">
            <v>204</v>
          </cell>
          <cell r="E1441">
            <v>203</v>
          </cell>
          <cell r="F1441">
            <v>0.59099999999999997</v>
          </cell>
          <cell r="G1441">
            <v>0.441</v>
          </cell>
          <cell r="H1441">
            <v>0.16699999999999998</v>
          </cell>
          <cell r="I1441">
            <v>0.17600000000000002</v>
          </cell>
          <cell r="J1441">
            <v>5.8823529411764705E-2</v>
          </cell>
          <cell r="K1441">
            <v>0.14199999999999999</v>
          </cell>
          <cell r="L1441">
            <v>1.5176470588235236E-2</v>
          </cell>
          <cell r="M1441">
            <v>0.152</v>
          </cell>
          <cell r="N1441">
            <v>0.25</v>
          </cell>
          <cell r="O1441" t="str">
            <v>Clay</v>
          </cell>
          <cell r="P1441" t="str">
            <v>suburban</v>
          </cell>
          <cell r="Q1441" t="str">
            <v>Kansas City</v>
          </cell>
          <cell r="R1441">
            <v>2922800</v>
          </cell>
        </row>
        <row r="1442">
          <cell r="A1442" t="str">
            <v>EARLY EDUCATION CENTER</v>
          </cell>
          <cell r="B1442" t="str">
            <v>024093</v>
          </cell>
          <cell r="C1442" t="str">
            <v>NORTH KANSAS CITY 74</v>
          </cell>
          <cell r="D1442" t="str">
            <v>*</v>
          </cell>
          <cell r="E1442" t="str">
            <v>*</v>
          </cell>
          <cell r="F1442" t="str">
            <v>*</v>
          </cell>
          <cell r="G1442" t="str">
            <v>*</v>
          </cell>
          <cell r="H1442" t="str">
            <v>*</v>
          </cell>
          <cell r="I1442" t="str">
            <v>*</v>
          </cell>
          <cell r="J1442" t="str">
            <v>*</v>
          </cell>
          <cell r="K1442" t="str">
            <v>*</v>
          </cell>
          <cell r="L1442" t="str">
            <v>*</v>
          </cell>
          <cell r="M1442" t="str">
            <v>*</v>
          </cell>
          <cell r="N1442" t="str">
            <v>*</v>
          </cell>
          <cell r="O1442" t="str">
            <v>Clay</v>
          </cell>
          <cell r="P1442" t="str">
            <v>suburban</v>
          </cell>
          <cell r="Q1442" t="str">
            <v>Kansas City</v>
          </cell>
          <cell r="R1442">
            <v>2922800</v>
          </cell>
        </row>
        <row r="1443">
          <cell r="A1443" t="str">
            <v>MERCER HIGH</v>
          </cell>
          <cell r="B1443" t="str">
            <v>065096</v>
          </cell>
          <cell r="C1443" t="str">
            <v>NORTH MERCER CO. R-III</v>
          </cell>
          <cell r="D1443">
            <v>71</v>
          </cell>
          <cell r="E1443">
            <v>66</v>
          </cell>
          <cell r="F1443">
            <v>0.45500000000000002</v>
          </cell>
          <cell r="G1443">
            <v>0.93</v>
          </cell>
          <cell r="H1443" t="str">
            <v>*</v>
          </cell>
          <cell r="I1443" t="str">
            <v>*</v>
          </cell>
          <cell r="J1443" t="str">
            <v>*</v>
          </cell>
          <cell r="K1443" t="str">
            <v>*</v>
          </cell>
          <cell r="L1443" t="str">
            <v>*</v>
          </cell>
          <cell r="M1443" t="str">
            <v>*</v>
          </cell>
          <cell r="N1443">
            <v>7.0400000000000004E-2</v>
          </cell>
          <cell r="O1443" t="str">
            <v>Mercer</v>
          </cell>
          <cell r="P1443" t="str">
            <v>rural</v>
          </cell>
          <cell r="Q1443" t="str">
            <v>Northwest</v>
          </cell>
          <cell r="R1443">
            <v>2920750</v>
          </cell>
        </row>
        <row r="1444">
          <cell r="A1444" t="str">
            <v>NORTH MERCER ELEM.</v>
          </cell>
          <cell r="B1444" t="str">
            <v>065096</v>
          </cell>
          <cell r="C1444" t="str">
            <v>NORTH MERCER CO. R-III</v>
          </cell>
          <cell r="D1444">
            <v>83</v>
          </cell>
          <cell r="E1444">
            <v>82</v>
          </cell>
          <cell r="F1444">
            <v>0.54899999999999993</v>
          </cell>
          <cell r="G1444">
            <v>0.91599999999999993</v>
          </cell>
          <cell r="H1444" t="str">
            <v>*</v>
          </cell>
          <cell r="I1444" t="str">
            <v>*</v>
          </cell>
          <cell r="J1444" t="str">
            <v>*</v>
          </cell>
          <cell r="K1444">
            <v>7.2000000000000008E-2</v>
          </cell>
          <cell r="L1444" t="str">
            <v>*</v>
          </cell>
          <cell r="M1444" t="str">
            <v>*</v>
          </cell>
          <cell r="N1444">
            <v>0.12050000000000001</v>
          </cell>
          <cell r="O1444" t="str">
            <v>Mercer</v>
          </cell>
          <cell r="P1444" t="str">
            <v>rural</v>
          </cell>
          <cell r="Q1444" t="str">
            <v>Northwest</v>
          </cell>
          <cell r="R1444">
            <v>2920750</v>
          </cell>
        </row>
        <row r="1445">
          <cell r="A1445" t="str">
            <v>NORTH NODAWAY JR.-SR. HIGH</v>
          </cell>
          <cell r="B1445" t="str">
            <v>074197</v>
          </cell>
          <cell r="C1445" t="str">
            <v>NORTH NODAWAY CO. R-VI</v>
          </cell>
          <cell r="D1445">
            <v>121</v>
          </cell>
          <cell r="E1445">
            <v>117</v>
          </cell>
          <cell r="F1445">
            <v>0.20499999999999999</v>
          </cell>
          <cell r="G1445">
            <v>0.95900000000000007</v>
          </cell>
          <cell r="H1445" t="str">
            <v>*</v>
          </cell>
          <cell r="I1445" t="str">
            <v>*</v>
          </cell>
          <cell r="J1445" t="str">
            <v>*</v>
          </cell>
          <cell r="K1445" t="str">
            <v>*</v>
          </cell>
          <cell r="L1445" t="str">
            <v>*</v>
          </cell>
          <cell r="M1445" t="str">
            <v>*</v>
          </cell>
          <cell r="N1445">
            <v>0.25619999999999998</v>
          </cell>
          <cell r="O1445" t="str">
            <v>Nodaway</v>
          </cell>
          <cell r="P1445" t="str">
            <v>rural</v>
          </cell>
          <cell r="Q1445" t="str">
            <v>Northwest</v>
          </cell>
          <cell r="R1445">
            <v>2921690</v>
          </cell>
        </row>
        <row r="1446">
          <cell r="A1446" t="str">
            <v>NORTH NODAWAY ELEM.</v>
          </cell>
          <cell r="B1446" t="str">
            <v>074197</v>
          </cell>
          <cell r="C1446" t="str">
            <v>NORTH NODAWAY CO. R-VI</v>
          </cell>
          <cell r="D1446">
            <v>89</v>
          </cell>
          <cell r="E1446">
            <v>92</v>
          </cell>
          <cell r="F1446">
            <v>0.28300000000000003</v>
          </cell>
          <cell r="G1446">
            <v>0.9890000000000001</v>
          </cell>
          <cell r="H1446" t="str">
            <v>*</v>
          </cell>
          <cell r="I1446" t="str">
            <v>*</v>
          </cell>
          <cell r="J1446" t="str">
            <v>*</v>
          </cell>
          <cell r="K1446" t="str">
            <v>*</v>
          </cell>
          <cell r="L1446" t="str">
            <v>*</v>
          </cell>
          <cell r="M1446" t="str">
            <v>*</v>
          </cell>
          <cell r="N1446">
            <v>0.191</v>
          </cell>
          <cell r="O1446" t="str">
            <v>Nodaway</v>
          </cell>
          <cell r="P1446" t="str">
            <v>rural</v>
          </cell>
          <cell r="Q1446" t="str">
            <v>Northwest</v>
          </cell>
          <cell r="R1446">
            <v>2921690</v>
          </cell>
        </row>
        <row r="1447">
          <cell r="A1447" t="str">
            <v>NORTH PEMISCOT SR. HIGH</v>
          </cell>
          <cell r="B1447" t="str">
            <v>078001</v>
          </cell>
          <cell r="C1447" t="str">
            <v>NORTH PEMISCOT CO. R-I</v>
          </cell>
          <cell r="D1447">
            <v>125</v>
          </cell>
          <cell r="E1447">
            <v>125</v>
          </cell>
          <cell r="F1447">
            <v>1</v>
          </cell>
          <cell r="G1447">
            <v>0.92799999999999994</v>
          </cell>
          <cell r="H1447">
            <v>7.2000000000000008E-2</v>
          </cell>
          <cell r="I1447" t="str">
            <v>*</v>
          </cell>
          <cell r="J1447" t="str">
            <v>*</v>
          </cell>
          <cell r="K1447" t="str">
            <v>*</v>
          </cell>
          <cell r="L1447" t="str">
            <v>*</v>
          </cell>
          <cell r="M1447" t="str">
            <v>*</v>
          </cell>
          <cell r="N1447">
            <v>0.12</v>
          </cell>
          <cell r="O1447" t="str">
            <v>Pemiscot</v>
          </cell>
          <cell r="P1447" t="str">
            <v>town</v>
          </cell>
          <cell r="Q1447" t="str">
            <v>Bootheel</v>
          </cell>
          <cell r="R1447">
            <v>2923760</v>
          </cell>
        </row>
        <row r="1448">
          <cell r="A1448" t="str">
            <v>ROSS ELEM.</v>
          </cell>
          <cell r="B1448" t="str">
            <v>078001</v>
          </cell>
          <cell r="C1448" t="str">
            <v>NORTH PEMISCOT CO. R-I</v>
          </cell>
          <cell r="D1448">
            <v>78</v>
          </cell>
          <cell r="E1448">
            <v>79</v>
          </cell>
          <cell r="F1448">
            <v>1</v>
          </cell>
          <cell r="G1448">
            <v>0.88500000000000001</v>
          </cell>
          <cell r="H1448" t="str">
            <v>*</v>
          </cell>
          <cell r="I1448" t="str">
            <v>*</v>
          </cell>
          <cell r="J1448" t="str">
            <v>*</v>
          </cell>
          <cell r="K1448" t="str">
            <v>*</v>
          </cell>
          <cell r="L1448" t="str">
            <v>*</v>
          </cell>
          <cell r="M1448" t="str">
            <v>*</v>
          </cell>
          <cell r="N1448">
            <v>0.12820000000000001</v>
          </cell>
          <cell r="O1448" t="str">
            <v>Pemiscot</v>
          </cell>
          <cell r="P1448" t="str">
            <v>town</v>
          </cell>
          <cell r="Q1448" t="str">
            <v>Bootheel</v>
          </cell>
          <cell r="R1448">
            <v>2923760</v>
          </cell>
        </row>
        <row r="1449">
          <cell r="A1449" t="str">
            <v>PLATTE VALLEY COOP.</v>
          </cell>
          <cell r="B1449" t="str">
            <v>083001</v>
          </cell>
          <cell r="C1449" t="str">
            <v>NORTH PLATTE CO. R-I</v>
          </cell>
          <cell r="D1449" t="str">
            <v>*</v>
          </cell>
          <cell r="E1449" t="str">
            <v>*</v>
          </cell>
          <cell r="F1449" t="str">
            <v>*</v>
          </cell>
          <cell r="G1449" t="str">
            <v>*</v>
          </cell>
          <cell r="H1449" t="str">
            <v>*</v>
          </cell>
          <cell r="I1449" t="str">
            <v>*</v>
          </cell>
          <cell r="J1449" t="str">
            <v>*</v>
          </cell>
          <cell r="K1449" t="str">
            <v>*</v>
          </cell>
          <cell r="L1449" t="str">
            <v>*</v>
          </cell>
          <cell r="M1449" t="str">
            <v>*</v>
          </cell>
          <cell r="N1449" t="str">
            <v>*</v>
          </cell>
          <cell r="O1449" t="str">
            <v>Platte</v>
          </cell>
          <cell r="P1449" t="str">
            <v>town</v>
          </cell>
          <cell r="Q1449" t="str">
            <v>Kansas City</v>
          </cell>
          <cell r="R1449">
            <v>2922830</v>
          </cell>
        </row>
        <row r="1450">
          <cell r="A1450" t="str">
            <v>NORTH PLATTE HIGH</v>
          </cell>
          <cell r="B1450" t="str">
            <v>083001</v>
          </cell>
          <cell r="C1450" t="str">
            <v>NORTH PLATTE CO. R-I</v>
          </cell>
          <cell r="D1450">
            <v>191</v>
          </cell>
          <cell r="E1450">
            <v>189</v>
          </cell>
          <cell r="F1450">
            <v>0.16899999999999998</v>
          </cell>
          <cell r="G1450">
            <v>0.94200000000000006</v>
          </cell>
          <cell r="H1450" t="str">
            <v>*</v>
          </cell>
          <cell r="I1450" t="str">
            <v>*</v>
          </cell>
          <cell r="J1450" t="str">
            <v>*</v>
          </cell>
          <cell r="K1450" t="str">
            <v>*</v>
          </cell>
          <cell r="L1450" t="str">
            <v>*</v>
          </cell>
          <cell r="M1450" t="str">
            <v>*</v>
          </cell>
          <cell r="N1450">
            <v>0.12039999999999999</v>
          </cell>
          <cell r="O1450" t="str">
            <v>Platte</v>
          </cell>
          <cell r="P1450" t="str">
            <v>town</v>
          </cell>
          <cell r="Q1450" t="str">
            <v>Kansas City</v>
          </cell>
          <cell r="R1450">
            <v>2922830</v>
          </cell>
        </row>
        <row r="1451">
          <cell r="A1451" t="str">
            <v>NORTH PLATTE JR. HIGH</v>
          </cell>
          <cell r="B1451" t="str">
            <v>083001</v>
          </cell>
          <cell r="C1451" t="str">
            <v>NORTH PLATTE CO. R-I</v>
          </cell>
          <cell r="D1451">
            <v>152</v>
          </cell>
          <cell r="E1451">
            <v>151</v>
          </cell>
          <cell r="F1451">
            <v>0.21199999999999999</v>
          </cell>
          <cell r="G1451">
            <v>0.94099999999999995</v>
          </cell>
          <cell r="H1451" t="str">
            <v>*</v>
          </cell>
          <cell r="I1451" t="str">
            <v>*</v>
          </cell>
          <cell r="J1451" t="str">
            <v>*</v>
          </cell>
          <cell r="K1451" t="str">
            <v>*</v>
          </cell>
          <cell r="L1451" t="str">
            <v>*</v>
          </cell>
          <cell r="M1451" t="str">
            <v>*</v>
          </cell>
          <cell r="N1451">
            <v>0.15130000000000002</v>
          </cell>
          <cell r="O1451" t="str">
            <v>Platte</v>
          </cell>
          <cell r="P1451" t="str">
            <v>town</v>
          </cell>
          <cell r="Q1451" t="str">
            <v>Kansas City</v>
          </cell>
          <cell r="R1451">
            <v>2922830</v>
          </cell>
        </row>
        <row r="1452">
          <cell r="A1452" t="str">
            <v>NORTH PLATTE ELEM.</v>
          </cell>
          <cell r="B1452" t="str">
            <v>083001</v>
          </cell>
          <cell r="C1452" t="str">
            <v>NORTH PLATTE CO. R-I</v>
          </cell>
          <cell r="D1452">
            <v>114</v>
          </cell>
          <cell r="E1452">
            <v>115</v>
          </cell>
          <cell r="F1452">
            <v>0.191</v>
          </cell>
          <cell r="G1452">
            <v>0.97400000000000009</v>
          </cell>
          <cell r="H1452" t="str">
            <v>*</v>
          </cell>
          <cell r="I1452" t="str">
            <v>*</v>
          </cell>
          <cell r="J1452" t="str">
            <v>*</v>
          </cell>
          <cell r="K1452" t="str">
            <v>*</v>
          </cell>
          <cell r="L1452" t="str">
            <v>*</v>
          </cell>
          <cell r="M1452" t="str">
            <v>*</v>
          </cell>
          <cell r="N1452">
            <v>9.6500000000000002E-2</v>
          </cell>
          <cell r="O1452" t="str">
            <v>Platte</v>
          </cell>
          <cell r="P1452" t="str">
            <v>town</v>
          </cell>
          <cell r="Q1452" t="str">
            <v>Kansas City</v>
          </cell>
          <cell r="R1452">
            <v>2922830</v>
          </cell>
        </row>
        <row r="1453">
          <cell r="A1453" t="str">
            <v>NORTH PLATTE INTERMEDIATE</v>
          </cell>
          <cell r="B1453" t="str">
            <v>083001</v>
          </cell>
          <cell r="C1453" t="str">
            <v>NORTH PLATTE CO. R-I</v>
          </cell>
          <cell r="D1453">
            <v>115</v>
          </cell>
          <cell r="E1453">
            <v>111</v>
          </cell>
          <cell r="F1453">
            <v>0.18</v>
          </cell>
          <cell r="G1453">
            <v>0.91299999999999992</v>
          </cell>
          <cell r="H1453" t="str">
            <v>*</v>
          </cell>
          <cell r="I1453" t="str">
            <v>*</v>
          </cell>
          <cell r="J1453" t="str">
            <v>*</v>
          </cell>
          <cell r="K1453" t="str">
            <v>*</v>
          </cell>
          <cell r="L1453" t="str">
            <v>*</v>
          </cell>
          <cell r="M1453" t="str">
            <v>*</v>
          </cell>
          <cell r="N1453">
            <v>0.113</v>
          </cell>
          <cell r="O1453" t="str">
            <v>Platte</v>
          </cell>
          <cell r="P1453" t="str">
            <v>town</v>
          </cell>
          <cell r="Q1453" t="str">
            <v>Kansas City</v>
          </cell>
          <cell r="R1453">
            <v>2922830</v>
          </cell>
        </row>
        <row r="1454">
          <cell r="A1454" t="str">
            <v>NORTH SHELBY HIGH</v>
          </cell>
          <cell r="B1454" t="str">
            <v>102081</v>
          </cell>
          <cell r="C1454" t="str">
            <v>NORTH SHELBY</v>
          </cell>
          <cell r="D1454">
            <v>129</v>
          </cell>
          <cell r="E1454">
            <v>132</v>
          </cell>
          <cell r="F1454">
            <v>0.25</v>
          </cell>
          <cell r="G1454">
            <v>0.97699999999999998</v>
          </cell>
          <cell r="H1454" t="str">
            <v>*</v>
          </cell>
          <cell r="I1454" t="str">
            <v>*</v>
          </cell>
          <cell r="J1454" t="str">
            <v>*</v>
          </cell>
          <cell r="K1454" t="str">
            <v>*</v>
          </cell>
          <cell r="L1454" t="str">
            <v>*</v>
          </cell>
          <cell r="M1454" t="str">
            <v>*</v>
          </cell>
          <cell r="N1454">
            <v>0.124</v>
          </cell>
          <cell r="O1454" t="str">
            <v>Shelby</v>
          </cell>
          <cell r="P1454" t="str">
            <v>rural</v>
          </cell>
          <cell r="Q1454" t="str">
            <v>Northeast</v>
          </cell>
          <cell r="R1454">
            <v>2928140</v>
          </cell>
        </row>
        <row r="1455">
          <cell r="A1455" t="str">
            <v>NORTH SHELBY ELEM.</v>
          </cell>
          <cell r="B1455" t="str">
            <v>102081</v>
          </cell>
          <cell r="C1455" t="str">
            <v>NORTH SHELBY</v>
          </cell>
          <cell r="D1455">
            <v>148</v>
          </cell>
          <cell r="E1455">
            <v>148</v>
          </cell>
          <cell r="F1455">
            <v>0.29699999999999999</v>
          </cell>
          <cell r="G1455">
            <v>0.94599999999999995</v>
          </cell>
          <cell r="H1455" t="str">
            <v>*</v>
          </cell>
          <cell r="I1455">
            <v>4.0999999999999995E-2</v>
          </cell>
          <cell r="J1455" t="str">
            <v>*</v>
          </cell>
          <cell r="K1455" t="str">
            <v>*</v>
          </cell>
          <cell r="L1455" t="str">
            <v>*</v>
          </cell>
          <cell r="M1455">
            <v>3.3799999999999997E-2</v>
          </cell>
          <cell r="N1455">
            <v>0.1216</v>
          </cell>
          <cell r="O1455" t="str">
            <v>Shelby</v>
          </cell>
          <cell r="P1455" t="str">
            <v>rural</v>
          </cell>
          <cell r="Q1455" t="str">
            <v>Northeast</v>
          </cell>
          <cell r="R1455">
            <v>2928140</v>
          </cell>
        </row>
        <row r="1456">
          <cell r="A1456" t="str">
            <v>north side community school</v>
          </cell>
          <cell r="B1456" t="str">
            <v>115913</v>
          </cell>
          <cell r="C1456" t="str">
            <v>NORTH SIDE COMMUNITY SCHOOL</v>
          </cell>
          <cell r="D1456">
            <v>296</v>
          </cell>
          <cell r="E1456">
            <v>283</v>
          </cell>
          <cell r="F1456">
            <v>1</v>
          </cell>
          <cell r="G1456" t="str">
            <v>*</v>
          </cell>
          <cell r="H1456">
            <v>0.96299999999999997</v>
          </cell>
          <cell r="I1456" t="str">
            <v>*</v>
          </cell>
          <cell r="J1456" t="str">
            <v>*</v>
          </cell>
          <cell r="K1456">
            <v>1.7000000000000001E-2</v>
          </cell>
          <cell r="L1456" t="str">
            <v>*</v>
          </cell>
          <cell r="M1456" t="str">
            <v>*</v>
          </cell>
          <cell r="N1456">
            <v>7.4299999999999991E-2</v>
          </cell>
          <cell r="O1456" t="str">
            <v>St. Louis City</v>
          </cell>
          <cell r="P1456" t="str">
            <v>urban</v>
          </cell>
          <cell r="Q1456" t="str">
            <v>St. Louis</v>
          </cell>
          <cell r="R1456">
            <v>2900589</v>
          </cell>
        </row>
        <row r="1457">
          <cell r="A1457" t="str">
            <v>NORTH SIDE COMMUNITY-GRAND CTR</v>
          </cell>
          <cell r="B1457" t="str">
            <v>115913</v>
          </cell>
          <cell r="C1457" t="str">
            <v>NORTH SIDE COMMUNITY SCHOOL</v>
          </cell>
          <cell r="D1457">
            <v>159</v>
          </cell>
          <cell r="E1457">
            <v>156</v>
          </cell>
          <cell r="F1457">
            <v>1</v>
          </cell>
          <cell r="G1457" t="str">
            <v>*</v>
          </cell>
          <cell r="H1457">
            <v>0.98099999999999998</v>
          </cell>
          <cell r="I1457" t="str">
            <v>*</v>
          </cell>
          <cell r="J1457" t="str">
            <v>*</v>
          </cell>
          <cell r="K1457" t="str">
            <v>*</v>
          </cell>
          <cell r="L1457" t="str">
            <v>*</v>
          </cell>
          <cell r="M1457" t="str">
            <v>*</v>
          </cell>
          <cell r="N1457">
            <v>0.1447</v>
          </cell>
          <cell r="O1457" t="str">
            <v>St. Louis City</v>
          </cell>
          <cell r="P1457" t="str">
            <v>urban</v>
          </cell>
          <cell r="Q1457" t="str">
            <v>St. Louis</v>
          </cell>
          <cell r="R1457">
            <v>2900589</v>
          </cell>
        </row>
        <row r="1458">
          <cell r="A1458" t="str">
            <v>NORTH CO. SR. HIGH</v>
          </cell>
          <cell r="B1458" t="str">
            <v>094083</v>
          </cell>
          <cell r="C1458" t="str">
            <v>NORTH ST. FRANCOIS CO. R-I</v>
          </cell>
          <cell r="D1458">
            <v>875</v>
          </cell>
          <cell r="E1458">
            <v>825.76</v>
          </cell>
          <cell r="F1458">
            <v>0.30199999999999999</v>
          </cell>
          <cell r="G1458">
            <v>0.95900000000000007</v>
          </cell>
          <cell r="H1458">
            <v>9.0000000000000011E-3</v>
          </cell>
          <cell r="I1458">
            <v>1.3000000000000001E-2</v>
          </cell>
          <cell r="J1458" t="str">
            <v>*</v>
          </cell>
          <cell r="K1458">
            <v>1.1000000000000001E-2</v>
          </cell>
          <cell r="L1458" t="str">
            <v>*</v>
          </cell>
          <cell r="M1458" t="str">
            <v>*</v>
          </cell>
          <cell r="N1458">
            <v>0.10859999999999999</v>
          </cell>
          <cell r="O1458" t="str">
            <v>St. Francois</v>
          </cell>
          <cell r="P1458" t="str">
            <v>rural</v>
          </cell>
          <cell r="Q1458" t="str">
            <v>Bootheel</v>
          </cell>
          <cell r="R1458">
            <v>2905430</v>
          </cell>
        </row>
        <row r="1459">
          <cell r="A1459" t="str">
            <v>UNITEC CAREER CTR.</v>
          </cell>
          <cell r="B1459" t="str">
            <v>094083</v>
          </cell>
          <cell r="C1459" t="str">
            <v>NORTH ST. FRANCOIS CO. R-I</v>
          </cell>
          <cell r="D1459" t="str">
            <v>*</v>
          </cell>
          <cell r="E1459" t="str">
            <v>*</v>
          </cell>
          <cell r="F1459" t="str">
            <v>*</v>
          </cell>
          <cell r="G1459" t="str">
            <v>*</v>
          </cell>
          <cell r="H1459" t="str">
            <v>*</v>
          </cell>
          <cell r="I1459" t="str">
            <v>*</v>
          </cell>
          <cell r="J1459" t="str">
            <v>*</v>
          </cell>
          <cell r="K1459" t="str">
            <v>*</v>
          </cell>
          <cell r="L1459" t="str">
            <v>*</v>
          </cell>
          <cell r="M1459" t="str">
            <v>*</v>
          </cell>
          <cell r="N1459" t="str">
            <v>*</v>
          </cell>
          <cell r="O1459" t="str">
            <v>St. Francois</v>
          </cell>
          <cell r="P1459" t="str">
            <v>rural</v>
          </cell>
          <cell r="Q1459" t="str">
            <v>Bootheel</v>
          </cell>
          <cell r="R1459">
            <v>2905430</v>
          </cell>
        </row>
        <row r="1460">
          <cell r="A1460" t="str">
            <v>NORTH CO. MIDDLE</v>
          </cell>
          <cell r="B1460" t="str">
            <v>094083</v>
          </cell>
          <cell r="C1460" t="str">
            <v>NORTH ST. FRANCOIS CO. R-I</v>
          </cell>
          <cell r="D1460">
            <v>465</v>
          </cell>
          <cell r="E1460">
            <v>447.02</v>
          </cell>
          <cell r="F1460">
            <v>0.44500000000000001</v>
          </cell>
          <cell r="G1460">
            <v>0.94599999999999995</v>
          </cell>
          <cell r="H1460">
            <v>1.7000000000000001E-2</v>
          </cell>
          <cell r="I1460">
            <v>1.4999999999999999E-2</v>
          </cell>
          <cell r="J1460" t="str">
            <v>*</v>
          </cell>
          <cell r="K1460">
            <v>1.4999999999999999E-2</v>
          </cell>
          <cell r="L1460" t="str">
            <v>*</v>
          </cell>
          <cell r="M1460" t="str">
            <v>*</v>
          </cell>
          <cell r="N1460">
            <v>0.11609999999999999</v>
          </cell>
          <cell r="O1460" t="str">
            <v>St. Francois</v>
          </cell>
          <cell r="P1460" t="str">
            <v>rural</v>
          </cell>
          <cell r="Q1460" t="str">
            <v>Bootheel</v>
          </cell>
          <cell r="R1460">
            <v>2905430</v>
          </cell>
        </row>
        <row r="1461">
          <cell r="A1461" t="str">
            <v>NORTH COUNTY PRIMARY</v>
          </cell>
          <cell r="B1461" t="str">
            <v>094083</v>
          </cell>
          <cell r="C1461" t="str">
            <v>NORTH ST. FRANCOIS CO. R-I</v>
          </cell>
          <cell r="D1461">
            <v>614</v>
          </cell>
          <cell r="E1461">
            <v>610.46</v>
          </cell>
          <cell r="F1461">
            <v>0.46399999999999997</v>
          </cell>
          <cell r="G1461">
            <v>0.93599999999999994</v>
          </cell>
          <cell r="H1461">
            <v>1.6E-2</v>
          </cell>
          <cell r="I1461">
            <v>0.02</v>
          </cell>
          <cell r="J1461" t="str">
            <v>*</v>
          </cell>
          <cell r="K1461">
            <v>2.3E-2</v>
          </cell>
          <cell r="L1461" t="str">
            <v>*</v>
          </cell>
          <cell r="M1461" t="str">
            <v>*</v>
          </cell>
          <cell r="N1461">
            <v>8.4700000000000011E-2</v>
          </cell>
          <cell r="O1461" t="str">
            <v>St. Francois</v>
          </cell>
          <cell r="P1461" t="str">
            <v>rural</v>
          </cell>
          <cell r="Q1461" t="str">
            <v>Bootheel</v>
          </cell>
          <cell r="R1461">
            <v>2905430</v>
          </cell>
        </row>
        <row r="1462">
          <cell r="A1462" t="str">
            <v>INTERMEDIATE SCH.</v>
          </cell>
          <cell r="B1462" t="str">
            <v>094083</v>
          </cell>
          <cell r="C1462" t="str">
            <v>NORTH ST. FRANCOIS CO. R-I</v>
          </cell>
          <cell r="D1462">
            <v>362</v>
          </cell>
          <cell r="E1462">
            <v>366</v>
          </cell>
          <cell r="F1462">
            <v>0.34700000000000003</v>
          </cell>
          <cell r="G1462">
            <v>0.93900000000000006</v>
          </cell>
          <cell r="H1462" t="str">
            <v>*</v>
          </cell>
          <cell r="I1462">
            <v>2.5000000000000001E-2</v>
          </cell>
          <cell r="J1462" t="str">
            <v>*</v>
          </cell>
          <cell r="K1462">
            <v>1.9E-2</v>
          </cell>
          <cell r="L1462" t="str">
            <v>*</v>
          </cell>
          <cell r="M1462" t="str">
            <v>*</v>
          </cell>
          <cell r="N1462">
            <v>0.1575</v>
          </cell>
          <cell r="O1462" t="str">
            <v>St. Francois</v>
          </cell>
          <cell r="P1462" t="str">
            <v>rural</v>
          </cell>
          <cell r="Q1462" t="str">
            <v>Bootheel</v>
          </cell>
          <cell r="R1462">
            <v>2905430</v>
          </cell>
        </row>
        <row r="1463">
          <cell r="A1463" t="str">
            <v>NORTH COUNTY PARKSIDE ELEM.</v>
          </cell>
          <cell r="B1463" t="str">
            <v>094083</v>
          </cell>
          <cell r="C1463" t="str">
            <v>NORTH ST. FRANCOIS CO. R-I</v>
          </cell>
          <cell r="D1463">
            <v>345</v>
          </cell>
          <cell r="E1463">
            <v>349</v>
          </cell>
          <cell r="F1463">
            <v>0.40399999999999997</v>
          </cell>
          <cell r="G1463">
            <v>0.93900000000000006</v>
          </cell>
          <cell r="H1463" t="str">
            <v>*</v>
          </cell>
          <cell r="I1463">
            <v>1.3999999999999999E-2</v>
          </cell>
          <cell r="J1463" t="str">
            <v>*</v>
          </cell>
          <cell r="K1463">
            <v>3.5000000000000003E-2</v>
          </cell>
          <cell r="L1463" t="str">
            <v>*</v>
          </cell>
          <cell r="M1463" t="str">
            <v>*</v>
          </cell>
          <cell r="N1463">
            <v>0.15359999999999999</v>
          </cell>
          <cell r="O1463" t="str">
            <v>St. Francois</v>
          </cell>
          <cell r="P1463" t="str">
            <v>rural</v>
          </cell>
          <cell r="Q1463" t="str">
            <v>Bootheel</v>
          </cell>
          <cell r="R1463">
            <v>2905430</v>
          </cell>
        </row>
        <row r="1464">
          <cell r="A1464" t="str">
            <v>NORTH WOOD ELEM.</v>
          </cell>
          <cell r="B1464" t="str">
            <v>033094</v>
          </cell>
          <cell r="C1464" t="str">
            <v>NORTH WOOD R-IV</v>
          </cell>
          <cell r="D1464">
            <v>193</v>
          </cell>
          <cell r="E1464">
            <v>196</v>
          </cell>
          <cell r="F1464">
            <v>0.63300000000000001</v>
          </cell>
          <cell r="G1464">
            <v>0.96400000000000008</v>
          </cell>
          <cell r="H1464" t="str">
            <v>*</v>
          </cell>
          <cell r="I1464" t="str">
            <v>*</v>
          </cell>
          <cell r="J1464" t="str">
            <v>*</v>
          </cell>
          <cell r="K1464" t="str">
            <v>*</v>
          </cell>
          <cell r="L1464" t="str">
            <v>*</v>
          </cell>
          <cell r="M1464" t="str">
            <v>*</v>
          </cell>
          <cell r="N1464">
            <v>0.1295</v>
          </cell>
          <cell r="O1464" t="str">
            <v>Dent</v>
          </cell>
          <cell r="P1464" t="str">
            <v>town</v>
          </cell>
          <cell r="Q1464" t="str">
            <v>Ozarks</v>
          </cell>
          <cell r="R1464">
            <v>2910650</v>
          </cell>
        </row>
        <row r="1465">
          <cell r="A1465" t="str">
            <v>NORTHEAST NODAWAY HIGH</v>
          </cell>
          <cell r="B1465" t="str">
            <v>074194</v>
          </cell>
          <cell r="C1465" t="str">
            <v>NORTHEAST NODAWAY CO. R-V</v>
          </cell>
          <cell r="D1465">
            <v>107</v>
          </cell>
          <cell r="E1465">
            <v>106</v>
          </cell>
          <cell r="F1465">
            <v>0.39600000000000002</v>
          </cell>
          <cell r="G1465">
            <v>0.98099999999999998</v>
          </cell>
          <cell r="H1465" t="str">
            <v>*</v>
          </cell>
          <cell r="I1465" t="str">
            <v>*</v>
          </cell>
          <cell r="J1465" t="str">
            <v>*</v>
          </cell>
          <cell r="K1465" t="str">
            <v>*</v>
          </cell>
          <cell r="L1465" t="str">
            <v>*</v>
          </cell>
          <cell r="M1465" t="str">
            <v>*</v>
          </cell>
          <cell r="N1465">
            <v>0.11210000000000001</v>
          </cell>
          <cell r="O1465" t="str">
            <v>Nodaway</v>
          </cell>
          <cell r="P1465" t="str">
            <v>rural</v>
          </cell>
          <cell r="Q1465" t="str">
            <v>Northwest</v>
          </cell>
          <cell r="R1465">
            <v>2921660</v>
          </cell>
        </row>
        <row r="1466">
          <cell r="A1466" t="str">
            <v>Northeast Nodaway Elementary</v>
          </cell>
          <cell r="B1466" t="str">
            <v>074194</v>
          </cell>
          <cell r="C1466" t="str">
            <v>NORTHEAST NODAWAY CO. R-V</v>
          </cell>
          <cell r="D1466">
            <v>94</v>
          </cell>
          <cell r="E1466">
            <v>96</v>
          </cell>
          <cell r="F1466">
            <v>0.33299999999999996</v>
          </cell>
          <cell r="G1466">
            <v>0.97900000000000009</v>
          </cell>
          <cell r="H1466" t="str">
            <v>*</v>
          </cell>
          <cell r="I1466" t="str">
            <v>*</v>
          </cell>
          <cell r="J1466" t="str">
            <v>*</v>
          </cell>
          <cell r="K1466" t="str">
            <v>*</v>
          </cell>
          <cell r="L1466" t="str">
            <v>*</v>
          </cell>
          <cell r="M1466" t="str">
            <v>*</v>
          </cell>
          <cell r="N1466">
            <v>9.5700000000000007E-2</v>
          </cell>
          <cell r="O1466" t="str">
            <v>Nodaway</v>
          </cell>
          <cell r="P1466" t="str">
            <v>rural</v>
          </cell>
          <cell r="Q1466" t="str">
            <v>Northwest</v>
          </cell>
          <cell r="R1466">
            <v>2921660</v>
          </cell>
        </row>
        <row r="1467">
          <cell r="A1467" t="str">
            <v>NORTHEAST HIGH</v>
          </cell>
          <cell r="B1467" t="str">
            <v>088072</v>
          </cell>
          <cell r="C1467" t="str">
            <v>NORTHEAST RANDOLPH CO. R-IV</v>
          </cell>
          <cell r="D1467">
            <v>212</v>
          </cell>
          <cell r="E1467">
            <v>201.41</v>
          </cell>
          <cell r="F1467">
            <v>0.16399999999999998</v>
          </cell>
          <cell r="G1467">
            <v>0.97199999999999998</v>
          </cell>
          <cell r="H1467" t="str">
            <v>*</v>
          </cell>
          <cell r="I1467" t="str">
            <v>*</v>
          </cell>
          <cell r="J1467">
            <v>0.13628899835796388</v>
          </cell>
          <cell r="K1467">
            <v>2.7999999999999997E-2</v>
          </cell>
          <cell r="L1467" t="str">
            <v>*</v>
          </cell>
          <cell r="M1467" t="str">
            <v>*</v>
          </cell>
          <cell r="N1467">
            <v>0.14150000000000001</v>
          </cell>
          <cell r="O1467" t="str">
            <v>Randolph</v>
          </cell>
          <cell r="P1467" t="str">
            <v>rural</v>
          </cell>
          <cell r="Q1467" t="str">
            <v>Northeast</v>
          </cell>
          <cell r="R1467">
            <v>2922860</v>
          </cell>
        </row>
        <row r="1468">
          <cell r="A1468" t="str">
            <v>NORTHEAST ELEM.</v>
          </cell>
          <cell r="B1468" t="str">
            <v>088072</v>
          </cell>
          <cell r="C1468" t="str">
            <v>NORTHEAST RANDOLPH CO. R-IV</v>
          </cell>
          <cell r="D1468">
            <v>126</v>
          </cell>
          <cell r="E1468">
            <v>125</v>
          </cell>
          <cell r="F1468">
            <v>0.2</v>
          </cell>
          <cell r="G1468">
            <v>0.96799999999999997</v>
          </cell>
          <cell r="H1468" t="str">
            <v>*</v>
          </cell>
          <cell r="I1468" t="str">
            <v>*</v>
          </cell>
          <cell r="J1468" t="str">
            <v>*</v>
          </cell>
          <cell r="K1468" t="str">
            <v>*</v>
          </cell>
          <cell r="L1468" t="str">
            <v>*</v>
          </cell>
          <cell r="M1468" t="str">
            <v>*</v>
          </cell>
          <cell r="N1468">
            <v>0.127</v>
          </cell>
          <cell r="O1468" t="str">
            <v>Randolph</v>
          </cell>
          <cell r="P1468" t="str">
            <v>rural</v>
          </cell>
          <cell r="Q1468" t="str">
            <v>Northeast</v>
          </cell>
          <cell r="R1468">
            <v>2922860</v>
          </cell>
        </row>
        <row r="1469">
          <cell r="A1469" t="str">
            <v>NORTHEAST VERNON CO. R-I HIGH</v>
          </cell>
          <cell r="B1469" t="str">
            <v>108147</v>
          </cell>
          <cell r="C1469" t="str">
            <v>NORTHEAST VERNON CO. R-I</v>
          </cell>
          <cell r="D1469">
            <v>106</v>
          </cell>
          <cell r="E1469">
            <v>104</v>
          </cell>
          <cell r="F1469">
            <v>0.98099999999999998</v>
          </cell>
          <cell r="G1469">
            <v>0.91500000000000004</v>
          </cell>
          <cell r="H1469" t="str">
            <v>*</v>
          </cell>
          <cell r="I1469" t="str">
            <v>*</v>
          </cell>
          <cell r="J1469" t="str">
            <v>*</v>
          </cell>
          <cell r="K1469" t="str">
            <v>*</v>
          </cell>
          <cell r="L1469" t="str">
            <v>*</v>
          </cell>
          <cell r="M1469" t="str">
            <v>*</v>
          </cell>
          <cell r="N1469">
            <v>0.16980000000000001</v>
          </cell>
          <cell r="O1469" t="str">
            <v>Vernon</v>
          </cell>
          <cell r="P1469" t="str">
            <v>rural</v>
          </cell>
          <cell r="Q1469" t="str">
            <v>Southwest</v>
          </cell>
          <cell r="R1469">
            <v>2927600</v>
          </cell>
        </row>
        <row r="1470">
          <cell r="A1470" t="str">
            <v>NORTHEAST VERNON CO. R-I ELEM.</v>
          </cell>
          <cell r="B1470" t="str">
            <v>108147</v>
          </cell>
          <cell r="C1470" t="str">
            <v>NORTHEAST VERNON CO. R-I</v>
          </cell>
          <cell r="D1470">
            <v>81</v>
          </cell>
          <cell r="E1470">
            <v>84</v>
          </cell>
          <cell r="F1470">
            <v>1</v>
          </cell>
          <cell r="G1470">
            <v>0.93799999999999994</v>
          </cell>
          <cell r="H1470" t="str">
            <v>*</v>
          </cell>
          <cell r="I1470" t="str">
            <v>*</v>
          </cell>
          <cell r="J1470" t="str">
            <v>*</v>
          </cell>
          <cell r="K1470" t="str">
            <v>*</v>
          </cell>
          <cell r="L1470" t="str">
            <v>*</v>
          </cell>
          <cell r="M1470" t="str">
            <v>*</v>
          </cell>
          <cell r="N1470">
            <v>0.1235</v>
          </cell>
          <cell r="O1470" t="str">
            <v>Vernon</v>
          </cell>
          <cell r="P1470" t="str">
            <v>rural</v>
          </cell>
          <cell r="Q1470" t="str">
            <v>Southwest</v>
          </cell>
          <cell r="R1470">
            <v>2927600</v>
          </cell>
        </row>
        <row r="1471">
          <cell r="A1471" t="str">
            <v>NORTHWEST HIGH</v>
          </cell>
          <cell r="B1471" t="str">
            <v>050001</v>
          </cell>
          <cell r="C1471" t="str">
            <v>NORTHWEST R-I</v>
          </cell>
          <cell r="D1471">
            <v>1873</v>
          </cell>
          <cell r="E1471">
            <v>1784.86</v>
          </cell>
          <cell r="F1471">
            <v>0.37200000000000005</v>
          </cell>
          <cell r="G1471">
            <v>0.90500000000000003</v>
          </cell>
          <cell r="H1471">
            <v>1.4999999999999999E-2</v>
          </cell>
          <cell r="I1471">
            <v>3.7000000000000005E-2</v>
          </cell>
          <cell r="J1471">
            <v>5.3390282968499734E-3</v>
          </cell>
          <cell r="K1471">
            <v>3.4000000000000002E-2</v>
          </cell>
          <cell r="M1471">
            <v>1.1200000000000002E-2</v>
          </cell>
          <cell r="N1471">
            <v>0.11749999999999999</v>
          </cell>
          <cell r="O1471" t="str">
            <v>Jefferson</v>
          </cell>
          <cell r="P1471" t="str">
            <v>suburban</v>
          </cell>
          <cell r="Q1471" t="str">
            <v>St. Louis</v>
          </cell>
          <cell r="R1471">
            <v>2922890</v>
          </cell>
        </row>
        <row r="1472">
          <cell r="A1472" t="str">
            <v>NORTHWEST VALLEY SCH.</v>
          </cell>
          <cell r="B1472" t="str">
            <v>050001</v>
          </cell>
          <cell r="C1472" t="str">
            <v>NORTHWEST R-I</v>
          </cell>
          <cell r="D1472">
            <v>813</v>
          </cell>
          <cell r="E1472">
            <v>803.77</v>
          </cell>
          <cell r="F1472">
            <v>0.41799999999999998</v>
          </cell>
          <cell r="G1472">
            <v>0.93200000000000005</v>
          </cell>
          <cell r="H1472" t="str">
            <v>*</v>
          </cell>
          <cell r="I1472">
            <v>2.6000000000000002E-2</v>
          </cell>
          <cell r="J1472" t="str">
            <v>*</v>
          </cell>
          <cell r="K1472">
            <v>3.2000000000000001E-2</v>
          </cell>
          <cell r="L1472" t="str">
            <v>*</v>
          </cell>
          <cell r="M1472" t="str">
            <v>*</v>
          </cell>
          <cell r="N1472">
            <v>0.1525</v>
          </cell>
          <cell r="O1472" t="str">
            <v>Jefferson</v>
          </cell>
          <cell r="P1472" t="str">
            <v>suburban</v>
          </cell>
          <cell r="Q1472" t="str">
            <v>St. Louis</v>
          </cell>
          <cell r="R1472">
            <v>2922890</v>
          </cell>
        </row>
        <row r="1473">
          <cell r="A1473" t="str">
            <v>WOODRIDGE MIDDLE SCHOOL</v>
          </cell>
          <cell r="B1473" t="str">
            <v>050001</v>
          </cell>
          <cell r="C1473" t="str">
            <v>NORTHWEST R-I</v>
          </cell>
          <cell r="D1473">
            <v>599</v>
          </cell>
          <cell r="E1473">
            <v>590</v>
          </cell>
          <cell r="F1473">
            <v>0.41700000000000004</v>
          </cell>
          <cell r="G1473">
            <v>0.875</v>
          </cell>
          <cell r="H1473">
            <v>1.7000000000000001E-2</v>
          </cell>
          <cell r="I1473">
            <v>5.2999999999999999E-2</v>
          </cell>
          <cell r="J1473">
            <v>1.001669449081803E-2</v>
          </cell>
          <cell r="K1473">
            <v>0.04</v>
          </cell>
          <cell r="M1473">
            <v>3.0099999999999998E-2</v>
          </cell>
          <cell r="N1473">
            <v>0.12520000000000001</v>
          </cell>
          <cell r="O1473" t="str">
            <v>Jefferson</v>
          </cell>
          <cell r="P1473" t="str">
            <v>suburban</v>
          </cell>
          <cell r="Q1473" t="str">
            <v>St. Louis</v>
          </cell>
          <cell r="R1473">
            <v>2922890</v>
          </cell>
        </row>
        <row r="1474">
          <cell r="A1474" t="str">
            <v>CEDAR SPRINGS ELEM.</v>
          </cell>
          <cell r="B1474" t="str">
            <v>050001</v>
          </cell>
          <cell r="C1474" t="str">
            <v>NORTHWEST R-I</v>
          </cell>
          <cell r="D1474">
            <v>407</v>
          </cell>
          <cell r="E1474">
            <v>411.2</v>
          </cell>
          <cell r="F1474">
            <v>0.37200000000000005</v>
          </cell>
          <cell r="G1474">
            <v>0.92400000000000004</v>
          </cell>
          <cell r="H1474" t="str">
            <v>*</v>
          </cell>
          <cell r="I1474">
            <v>0.02</v>
          </cell>
          <cell r="J1474" t="str">
            <v>*</v>
          </cell>
          <cell r="K1474">
            <v>5.2000000000000005E-2</v>
          </cell>
          <cell r="L1474" t="str">
            <v>*</v>
          </cell>
          <cell r="M1474" t="str">
            <v>*</v>
          </cell>
          <cell r="N1474">
            <v>0.1646</v>
          </cell>
          <cell r="O1474" t="str">
            <v>Jefferson</v>
          </cell>
          <cell r="P1474" t="str">
            <v>suburban</v>
          </cell>
          <cell r="Q1474" t="str">
            <v>St. Louis</v>
          </cell>
          <cell r="R1474">
            <v>2922890</v>
          </cell>
        </row>
        <row r="1475">
          <cell r="A1475" t="str">
            <v>HOUSE SPRINGS ELEM.</v>
          </cell>
          <cell r="B1475" t="str">
            <v>050001</v>
          </cell>
          <cell r="C1475" t="str">
            <v>NORTHWEST R-I</v>
          </cell>
          <cell r="D1475">
            <v>455</v>
          </cell>
          <cell r="E1475">
            <v>459</v>
          </cell>
          <cell r="F1475">
            <v>0.53200000000000003</v>
          </cell>
          <cell r="G1475">
            <v>0.91599999999999993</v>
          </cell>
          <cell r="H1475" t="str">
            <v>*</v>
          </cell>
          <cell r="I1475">
            <v>0.04</v>
          </cell>
          <cell r="J1475" t="str">
            <v>*</v>
          </cell>
          <cell r="K1475">
            <v>3.1E-2</v>
          </cell>
          <cell r="L1475" t="str">
            <v>*</v>
          </cell>
          <cell r="M1475" t="str">
            <v>*</v>
          </cell>
          <cell r="N1475">
            <v>0.1143</v>
          </cell>
          <cell r="O1475" t="str">
            <v>Jefferson</v>
          </cell>
          <cell r="P1475" t="str">
            <v>suburban</v>
          </cell>
          <cell r="Q1475" t="str">
            <v>St. Louis</v>
          </cell>
          <cell r="R1475">
            <v>2922890</v>
          </cell>
        </row>
        <row r="1476">
          <cell r="A1476" t="str">
            <v>HIGH RIDGE ELEM.</v>
          </cell>
          <cell r="B1476" t="str">
            <v>050001</v>
          </cell>
          <cell r="C1476" t="str">
            <v>NORTHWEST R-I</v>
          </cell>
          <cell r="D1476">
            <v>378</v>
          </cell>
          <cell r="E1476">
            <v>377.23</v>
          </cell>
          <cell r="F1476">
            <v>0.55399999999999994</v>
          </cell>
          <cell r="G1476">
            <v>0.94200000000000006</v>
          </cell>
          <cell r="H1476" t="str">
            <v>*</v>
          </cell>
          <cell r="I1476">
            <v>2.1000000000000001E-2</v>
          </cell>
          <cell r="J1476" t="str">
            <v>*</v>
          </cell>
          <cell r="K1476">
            <v>2.4E-2</v>
          </cell>
          <cell r="L1476" t="str">
            <v>*</v>
          </cell>
          <cell r="M1476" t="str">
            <v>*</v>
          </cell>
          <cell r="N1476">
            <v>0.15079999999999999</v>
          </cell>
          <cell r="O1476" t="str">
            <v>Jefferson</v>
          </cell>
          <cell r="P1476" t="str">
            <v>suburban</v>
          </cell>
          <cell r="Q1476" t="str">
            <v>St. Louis</v>
          </cell>
          <cell r="R1476">
            <v>2922890</v>
          </cell>
        </row>
        <row r="1477">
          <cell r="A1477" t="str">
            <v>MAPLE GROVE ELEM.</v>
          </cell>
          <cell r="B1477" t="str">
            <v>050001</v>
          </cell>
          <cell r="C1477" t="str">
            <v>NORTHWEST R-I</v>
          </cell>
          <cell r="D1477">
            <v>404</v>
          </cell>
          <cell r="E1477">
            <v>401</v>
          </cell>
          <cell r="F1477">
            <v>0.47600000000000003</v>
          </cell>
          <cell r="G1477">
            <v>0.96499999999999997</v>
          </cell>
          <cell r="H1477" t="str">
            <v>*</v>
          </cell>
          <cell r="I1477">
            <v>2.2000000000000002E-2</v>
          </cell>
          <cell r="J1477" t="str">
            <v>*</v>
          </cell>
          <cell r="K1477">
            <v>1.2E-2</v>
          </cell>
          <cell r="L1477" t="str">
            <v>*</v>
          </cell>
          <cell r="M1477" t="str">
            <v>*</v>
          </cell>
          <cell r="N1477">
            <v>0.10890000000000001</v>
          </cell>
          <cell r="O1477" t="str">
            <v>Jefferson</v>
          </cell>
          <cell r="P1477" t="str">
            <v>suburban</v>
          </cell>
          <cell r="Q1477" t="str">
            <v>St. Louis</v>
          </cell>
          <cell r="R1477">
            <v>2922890</v>
          </cell>
        </row>
        <row r="1478">
          <cell r="A1478" t="str">
            <v>MURPHY ELEM.</v>
          </cell>
          <cell r="B1478" t="str">
            <v>050001</v>
          </cell>
          <cell r="C1478" t="str">
            <v>NORTHWEST R-I</v>
          </cell>
          <cell r="D1478">
            <v>469</v>
          </cell>
          <cell r="E1478">
            <v>462</v>
          </cell>
          <cell r="F1478">
            <v>0.50600000000000001</v>
          </cell>
          <cell r="G1478">
            <v>0.77800000000000002</v>
          </cell>
          <cell r="H1478">
            <v>1.9E-2</v>
          </cell>
          <cell r="I1478">
            <v>0.13</v>
          </cell>
          <cell r="J1478" t="str">
            <v>*</v>
          </cell>
          <cell r="K1478">
            <v>6.4000000000000001E-2</v>
          </cell>
          <cell r="L1478" t="str">
            <v>*</v>
          </cell>
          <cell r="M1478">
            <v>7.46E-2</v>
          </cell>
          <cell r="N1478">
            <v>0.10869999999999999</v>
          </cell>
          <cell r="O1478" t="str">
            <v>Jefferson</v>
          </cell>
          <cell r="P1478" t="str">
            <v>suburban</v>
          </cell>
          <cell r="Q1478" t="str">
            <v>St. Louis</v>
          </cell>
          <cell r="R1478">
            <v>2922890</v>
          </cell>
        </row>
        <row r="1479">
          <cell r="A1479" t="str">
            <v>BRENNAN WOODS ELEM.</v>
          </cell>
          <cell r="B1479" t="str">
            <v>050001</v>
          </cell>
          <cell r="C1479" t="str">
            <v>NORTHWEST R-I</v>
          </cell>
          <cell r="D1479">
            <v>488</v>
          </cell>
          <cell r="E1479">
            <v>490</v>
          </cell>
          <cell r="F1479">
            <v>0.34899999999999998</v>
          </cell>
          <cell r="G1479">
            <v>0.9</v>
          </cell>
          <cell r="H1479">
            <v>0.01</v>
          </cell>
          <cell r="I1479">
            <v>3.3000000000000002E-2</v>
          </cell>
          <cell r="J1479">
            <v>1.2295081967213115E-2</v>
          </cell>
          <cell r="K1479">
            <v>4.2999999999999997E-2</v>
          </cell>
          <cell r="M1479">
            <v>4.0999999999999995E-2</v>
          </cell>
          <cell r="N1479">
            <v>0.10859999999999999</v>
          </cell>
          <cell r="O1479" t="str">
            <v>Jefferson</v>
          </cell>
          <cell r="P1479" t="str">
            <v>suburban</v>
          </cell>
          <cell r="Q1479" t="str">
            <v>St. Louis</v>
          </cell>
          <cell r="R1479">
            <v>2922890</v>
          </cell>
        </row>
        <row r="1480">
          <cell r="A1480" t="str">
            <v>HOUSE SPRINGS EARLY CHILD CTR</v>
          </cell>
          <cell r="B1480" t="str">
            <v>050001</v>
          </cell>
          <cell r="C1480" t="str">
            <v>NORTHWEST R-I</v>
          </cell>
          <cell r="D1480" t="str">
            <v>*</v>
          </cell>
          <cell r="E1480" t="str">
            <v>*</v>
          </cell>
          <cell r="F1480" t="str">
            <v>*</v>
          </cell>
          <cell r="G1480" t="str">
            <v>*</v>
          </cell>
          <cell r="H1480" t="str">
            <v>*</v>
          </cell>
          <cell r="I1480" t="str">
            <v>*</v>
          </cell>
          <cell r="J1480" t="str">
            <v>*</v>
          </cell>
          <cell r="K1480" t="str">
            <v>*</v>
          </cell>
          <cell r="L1480" t="str">
            <v>*</v>
          </cell>
          <cell r="M1480" t="str">
            <v>*</v>
          </cell>
          <cell r="N1480" t="str">
            <v>*</v>
          </cell>
          <cell r="O1480" t="str">
            <v>Jefferson</v>
          </cell>
          <cell r="P1480" t="str">
            <v>suburban</v>
          </cell>
          <cell r="Q1480" t="str">
            <v>St. Louis</v>
          </cell>
          <cell r="R1480">
            <v>2922890</v>
          </cell>
        </row>
        <row r="1481">
          <cell r="A1481" t="str">
            <v>NORTHWESTERN HIGH</v>
          </cell>
          <cell r="B1481" t="str">
            <v>021148</v>
          </cell>
          <cell r="C1481" t="str">
            <v>NORTHWESTERN R-I</v>
          </cell>
          <cell r="D1481">
            <v>71</v>
          </cell>
          <cell r="E1481">
            <v>72</v>
          </cell>
          <cell r="F1481">
            <v>0.36099999999999999</v>
          </cell>
          <cell r="G1481">
            <v>1</v>
          </cell>
          <cell r="H1481" t="str">
            <v>*</v>
          </cell>
          <cell r="I1481" t="str">
            <v>*</v>
          </cell>
          <cell r="J1481" t="str">
            <v>*</v>
          </cell>
          <cell r="K1481" t="str">
            <v>*</v>
          </cell>
          <cell r="L1481" t="str">
            <v>*</v>
          </cell>
          <cell r="M1481" t="str">
            <v>*</v>
          </cell>
          <cell r="N1481">
            <v>0.16899999999999998</v>
          </cell>
          <cell r="O1481" t="str">
            <v>Chariton</v>
          </cell>
          <cell r="P1481" t="str">
            <v>rural</v>
          </cell>
          <cell r="Q1481" t="str">
            <v>Northeast</v>
          </cell>
          <cell r="R1481">
            <v>2922920</v>
          </cell>
        </row>
        <row r="1482">
          <cell r="A1482" t="str">
            <v>NORTHWESTERN ELEM.</v>
          </cell>
          <cell r="B1482" t="str">
            <v>021148</v>
          </cell>
          <cell r="C1482" t="str">
            <v>NORTHWESTERN R-I</v>
          </cell>
          <cell r="D1482">
            <v>81</v>
          </cell>
          <cell r="E1482">
            <v>84</v>
          </cell>
          <cell r="F1482">
            <v>0.44</v>
          </cell>
          <cell r="G1482">
            <v>0.97499999999999998</v>
          </cell>
          <cell r="H1482" t="str">
            <v>*</v>
          </cell>
          <cell r="I1482" t="str">
            <v>*</v>
          </cell>
          <cell r="J1482" t="str">
            <v>*</v>
          </cell>
          <cell r="K1482" t="str">
            <v>*</v>
          </cell>
          <cell r="L1482" t="str">
            <v>*</v>
          </cell>
          <cell r="M1482" t="str">
            <v>*</v>
          </cell>
          <cell r="N1482">
            <v>0.14810000000000001</v>
          </cell>
          <cell r="O1482" t="str">
            <v>Chariton</v>
          </cell>
          <cell r="P1482" t="str">
            <v>rural</v>
          </cell>
          <cell r="Q1482" t="str">
            <v>Northeast</v>
          </cell>
          <cell r="R1482">
            <v>2922920</v>
          </cell>
        </row>
        <row r="1483">
          <cell r="A1483" t="str">
            <v>NORWOOD HIGH</v>
          </cell>
          <cell r="B1483" t="str">
            <v>114112</v>
          </cell>
          <cell r="C1483" t="str">
            <v>NORWOOD R-I</v>
          </cell>
          <cell r="D1483">
            <v>191</v>
          </cell>
          <cell r="E1483">
            <v>161.36000000000001</v>
          </cell>
          <cell r="F1483">
            <v>0.46100000000000002</v>
          </cell>
          <cell r="G1483">
            <v>0.92099999999999993</v>
          </cell>
          <cell r="H1483" t="str">
            <v>*</v>
          </cell>
          <cell r="I1483" t="str">
            <v>*</v>
          </cell>
          <cell r="J1483" t="str">
            <v>*</v>
          </cell>
          <cell r="K1483">
            <v>4.2000000000000003E-2</v>
          </cell>
          <cell r="L1483" t="str">
            <v>*</v>
          </cell>
          <cell r="M1483" t="str">
            <v>*</v>
          </cell>
          <cell r="N1483">
            <v>9.9499999999999991E-2</v>
          </cell>
          <cell r="O1483" t="str">
            <v>Wright</v>
          </cell>
          <cell r="P1483" t="str">
            <v>rural</v>
          </cell>
          <cell r="Q1483" t="str">
            <v>Southwest</v>
          </cell>
          <cell r="R1483">
            <v>2922950</v>
          </cell>
        </row>
        <row r="1484">
          <cell r="A1484" t="str">
            <v>NORWOOD ELEM.</v>
          </cell>
          <cell r="B1484" t="str">
            <v>114112</v>
          </cell>
          <cell r="C1484" t="str">
            <v>NORWOOD R-I</v>
          </cell>
          <cell r="D1484">
            <v>143</v>
          </cell>
          <cell r="E1484">
            <v>138.29</v>
          </cell>
          <cell r="F1484">
            <v>0.57299999999999995</v>
          </cell>
          <cell r="G1484">
            <v>0.95099999999999996</v>
          </cell>
          <cell r="H1484" t="str">
            <v>*</v>
          </cell>
          <cell r="I1484" t="str">
            <v>*</v>
          </cell>
          <cell r="J1484" t="str">
            <v>*</v>
          </cell>
          <cell r="K1484" t="str">
            <v>*</v>
          </cell>
          <cell r="L1484" t="str">
            <v>*</v>
          </cell>
          <cell r="M1484" t="str">
            <v>*</v>
          </cell>
          <cell r="N1484">
            <v>0.19579999999999997</v>
          </cell>
          <cell r="O1484" t="str">
            <v>Wright</v>
          </cell>
          <cell r="P1484" t="str">
            <v>rural</v>
          </cell>
          <cell r="Q1484" t="str">
            <v>Southwest</v>
          </cell>
          <cell r="R1484">
            <v>2922950</v>
          </cell>
        </row>
        <row r="1485">
          <cell r="A1485" t="str">
            <v>OAK GROVE HIGH</v>
          </cell>
          <cell r="B1485" t="str">
            <v>048070</v>
          </cell>
          <cell r="C1485" t="str">
            <v>OAK GROVE R-VI</v>
          </cell>
          <cell r="D1485">
            <v>549</v>
          </cell>
          <cell r="E1485">
            <v>525.75</v>
          </cell>
          <cell r="F1485">
            <v>0.17100000000000001</v>
          </cell>
          <cell r="G1485">
            <v>0.87599999999999989</v>
          </cell>
          <cell r="H1485">
            <v>1.6E-2</v>
          </cell>
          <cell r="I1485">
            <v>6.4000000000000001E-2</v>
          </cell>
          <cell r="J1485" t="str">
            <v>*</v>
          </cell>
          <cell r="K1485">
            <v>3.5000000000000003E-2</v>
          </cell>
          <cell r="L1485" t="str">
            <v>*</v>
          </cell>
          <cell r="M1485" t="str">
            <v>*</v>
          </cell>
          <cell r="N1485">
            <v>0.11109999999999999</v>
          </cell>
          <cell r="O1485" t="str">
            <v>Jackson</v>
          </cell>
          <cell r="P1485" t="str">
            <v>suburban</v>
          </cell>
          <cell r="Q1485" t="str">
            <v>Kansas City</v>
          </cell>
          <cell r="R1485">
            <v>2923010</v>
          </cell>
        </row>
        <row r="1486">
          <cell r="A1486" t="str">
            <v>OAK GROVE MIDDLE</v>
          </cell>
          <cell r="B1486" t="str">
            <v>048070</v>
          </cell>
          <cell r="C1486" t="str">
            <v>OAK GROVE R-VI</v>
          </cell>
          <cell r="D1486">
            <v>472</v>
          </cell>
          <cell r="E1486">
            <v>482</v>
          </cell>
          <cell r="F1486">
            <v>0.20699999999999999</v>
          </cell>
          <cell r="G1486">
            <v>0.89200000000000002</v>
          </cell>
          <cell r="H1486">
            <v>1.4999999999999999E-2</v>
          </cell>
          <cell r="I1486">
            <v>5.7000000000000002E-2</v>
          </cell>
          <cell r="J1486" t="str">
            <v>*</v>
          </cell>
          <cell r="K1486">
            <v>2.5000000000000001E-2</v>
          </cell>
          <cell r="L1486" t="str">
            <v>*</v>
          </cell>
          <cell r="M1486" t="str">
            <v>*</v>
          </cell>
          <cell r="N1486">
            <v>0.13769999999999999</v>
          </cell>
          <cell r="O1486" t="str">
            <v>Jackson</v>
          </cell>
          <cell r="P1486" t="str">
            <v>suburban</v>
          </cell>
          <cell r="Q1486" t="str">
            <v>Kansas City</v>
          </cell>
          <cell r="R1486">
            <v>2923010</v>
          </cell>
        </row>
        <row r="1487">
          <cell r="A1487" t="str">
            <v>OAK GROVE ELEM.</v>
          </cell>
          <cell r="B1487" t="str">
            <v>048070</v>
          </cell>
          <cell r="C1487" t="str">
            <v>OAK GROVE R-VI</v>
          </cell>
          <cell r="D1487">
            <v>430</v>
          </cell>
          <cell r="E1487">
            <v>432</v>
          </cell>
          <cell r="F1487">
            <v>0.22899999999999998</v>
          </cell>
          <cell r="G1487">
            <v>0.86299999999999999</v>
          </cell>
          <cell r="H1487">
            <v>1.3999999999999999E-2</v>
          </cell>
          <cell r="I1487">
            <v>7.0000000000000007E-2</v>
          </cell>
          <cell r="J1487" t="str">
            <v>*</v>
          </cell>
          <cell r="K1487">
            <v>4.7E-2</v>
          </cell>
          <cell r="L1487" t="str">
            <v>*</v>
          </cell>
          <cell r="M1487" t="str">
            <v>*</v>
          </cell>
          <cell r="N1487">
            <v>0.14880000000000002</v>
          </cell>
          <cell r="O1487" t="str">
            <v>Jackson</v>
          </cell>
          <cell r="P1487" t="str">
            <v>suburban</v>
          </cell>
          <cell r="Q1487" t="str">
            <v>Kansas City</v>
          </cell>
          <cell r="R1487">
            <v>2923010</v>
          </cell>
        </row>
        <row r="1488">
          <cell r="A1488" t="str">
            <v>OAK GROVE PRIMARY</v>
          </cell>
          <cell r="B1488" t="str">
            <v>048070</v>
          </cell>
          <cell r="C1488" t="str">
            <v>OAK GROVE R-VI</v>
          </cell>
          <cell r="D1488">
            <v>440</v>
          </cell>
          <cell r="E1488">
            <v>436</v>
          </cell>
          <cell r="F1488">
            <v>0.27500000000000002</v>
          </cell>
          <cell r="G1488">
            <v>0.9</v>
          </cell>
          <cell r="H1488" t="str">
            <v>*</v>
          </cell>
          <cell r="I1488">
            <v>4.2999999999999997E-2</v>
          </cell>
          <cell r="J1488" t="str">
            <v>*</v>
          </cell>
          <cell r="K1488">
            <v>4.4999999999999998E-2</v>
          </cell>
          <cell r="L1488" t="str">
            <v>*</v>
          </cell>
          <cell r="M1488" t="str">
            <v>*</v>
          </cell>
          <cell r="N1488">
            <v>0.1182</v>
          </cell>
          <cell r="O1488" t="str">
            <v>Jackson</v>
          </cell>
          <cell r="P1488" t="str">
            <v>suburban</v>
          </cell>
          <cell r="Q1488" t="str">
            <v>Kansas City</v>
          </cell>
          <cell r="R1488">
            <v>2923010</v>
          </cell>
        </row>
        <row r="1489">
          <cell r="A1489" t="str">
            <v>OAK HILL ELEM.</v>
          </cell>
          <cell r="B1489" t="str">
            <v>033091</v>
          </cell>
          <cell r="C1489" t="str">
            <v>OAK HILL R-I</v>
          </cell>
          <cell r="D1489">
            <v>130</v>
          </cell>
          <cell r="E1489">
            <v>135</v>
          </cell>
          <cell r="F1489">
            <v>0.73299999999999998</v>
          </cell>
          <cell r="G1489">
            <v>0.96900000000000008</v>
          </cell>
          <cell r="H1489" t="str">
            <v>*</v>
          </cell>
          <cell r="I1489" t="str">
            <v>*</v>
          </cell>
          <cell r="J1489" t="str">
            <v>*</v>
          </cell>
          <cell r="K1489" t="str">
            <v>*</v>
          </cell>
          <cell r="L1489" t="str">
            <v>*</v>
          </cell>
          <cell r="M1489" t="str">
            <v>*</v>
          </cell>
          <cell r="N1489">
            <v>0.1308</v>
          </cell>
          <cell r="O1489" t="str">
            <v>Dent</v>
          </cell>
          <cell r="P1489" t="str">
            <v>town</v>
          </cell>
          <cell r="Q1489" t="str">
            <v>Ozarks</v>
          </cell>
          <cell r="R1489">
            <v>2923040</v>
          </cell>
        </row>
        <row r="1490">
          <cell r="A1490" t="str">
            <v>OAK RIDGE HIGH</v>
          </cell>
          <cell r="B1490" t="str">
            <v>016094</v>
          </cell>
          <cell r="C1490" t="str">
            <v>OAK RIDGE R-VI</v>
          </cell>
          <cell r="D1490">
            <v>159</v>
          </cell>
          <cell r="E1490">
            <v>154</v>
          </cell>
          <cell r="F1490">
            <v>0.253</v>
          </cell>
          <cell r="G1490">
            <v>1</v>
          </cell>
          <cell r="H1490" t="str">
            <v>*</v>
          </cell>
          <cell r="I1490" t="str">
            <v>*</v>
          </cell>
          <cell r="J1490" t="str">
            <v>*</v>
          </cell>
          <cell r="K1490" t="str">
            <v>*</v>
          </cell>
          <cell r="L1490" t="str">
            <v>*</v>
          </cell>
          <cell r="M1490" t="str">
            <v>*</v>
          </cell>
          <cell r="N1490">
            <v>0.1069</v>
          </cell>
          <cell r="O1490" t="str">
            <v>Cape Girardeau</v>
          </cell>
          <cell r="P1490" t="str">
            <v>rural</v>
          </cell>
          <cell r="Q1490" t="str">
            <v>Bootheel</v>
          </cell>
          <cell r="R1490">
            <v>2923070</v>
          </cell>
        </row>
        <row r="1491">
          <cell r="A1491" t="str">
            <v>OAK RIDGE ELEM.</v>
          </cell>
          <cell r="B1491" t="str">
            <v>016094</v>
          </cell>
          <cell r="C1491" t="str">
            <v>OAK RIDGE R-VI</v>
          </cell>
          <cell r="D1491">
            <v>172</v>
          </cell>
          <cell r="E1491">
            <v>180</v>
          </cell>
          <cell r="F1491">
            <v>0.3</v>
          </cell>
          <cell r="G1491">
            <v>0.99400000000000011</v>
          </cell>
          <cell r="H1491" t="str">
            <v>*</v>
          </cell>
          <cell r="I1491" t="str">
            <v>*</v>
          </cell>
          <cell r="J1491" t="str">
            <v>*</v>
          </cell>
          <cell r="K1491" t="str">
            <v>*</v>
          </cell>
          <cell r="L1491" t="str">
            <v>*</v>
          </cell>
          <cell r="M1491" t="str">
            <v>*</v>
          </cell>
          <cell r="N1491">
            <v>7.5600000000000001E-2</v>
          </cell>
          <cell r="O1491" t="str">
            <v>Cape Girardeau</v>
          </cell>
          <cell r="P1491" t="str">
            <v>rural</v>
          </cell>
          <cell r="Q1491" t="str">
            <v>Bootheel</v>
          </cell>
          <cell r="R1491">
            <v>2923070</v>
          </cell>
        </row>
        <row r="1492">
          <cell r="A1492" t="str">
            <v>ODESSA HIGH</v>
          </cell>
          <cell r="B1492" t="str">
            <v>054041</v>
          </cell>
          <cell r="C1492" t="str">
            <v>ODESSA R-VII</v>
          </cell>
          <cell r="D1492">
            <v>607</v>
          </cell>
          <cell r="E1492">
            <v>604</v>
          </cell>
          <cell r="F1492">
            <v>0.16899999999999998</v>
          </cell>
          <cell r="G1492">
            <v>0.89300000000000002</v>
          </cell>
          <cell r="H1492">
            <v>0.01</v>
          </cell>
          <cell r="I1492">
            <v>4.2999999999999997E-2</v>
          </cell>
          <cell r="J1492" t="str">
            <v>*</v>
          </cell>
          <cell r="K1492">
            <v>4.0999999999999995E-2</v>
          </cell>
          <cell r="L1492" t="str">
            <v>*</v>
          </cell>
          <cell r="M1492" t="str">
            <v>*</v>
          </cell>
          <cell r="N1492">
            <v>8.5699999999999998E-2</v>
          </cell>
          <cell r="O1492" t="str">
            <v>Lafayette</v>
          </cell>
          <cell r="P1492" t="str">
            <v>town</v>
          </cell>
          <cell r="Q1492" t="str">
            <v>Western Plains</v>
          </cell>
          <cell r="R1492">
            <v>2923100</v>
          </cell>
        </row>
        <row r="1493">
          <cell r="A1493" t="str">
            <v>ODESSA MIDDLE</v>
          </cell>
          <cell r="B1493" t="str">
            <v>054041</v>
          </cell>
          <cell r="C1493" t="str">
            <v>ODESSA R-VII</v>
          </cell>
          <cell r="D1493">
            <v>512</v>
          </cell>
          <cell r="E1493">
            <v>515.66999999999996</v>
          </cell>
          <cell r="F1493">
            <v>0.23300000000000001</v>
          </cell>
          <cell r="G1493">
            <v>0.91</v>
          </cell>
          <cell r="H1493" t="str">
            <v>*</v>
          </cell>
          <cell r="I1493">
            <v>4.7E-2</v>
          </cell>
          <cell r="J1493" t="str">
            <v>*</v>
          </cell>
          <cell r="K1493">
            <v>2.5000000000000001E-2</v>
          </cell>
          <cell r="L1493" t="str">
            <v>*</v>
          </cell>
          <cell r="M1493" t="str">
            <v>*</v>
          </cell>
          <cell r="N1493">
            <v>0.13089999999999999</v>
          </cell>
          <cell r="O1493" t="str">
            <v>Lafayette</v>
          </cell>
          <cell r="P1493" t="str">
            <v>town</v>
          </cell>
          <cell r="Q1493" t="str">
            <v>Western Plains</v>
          </cell>
          <cell r="R1493">
            <v>2923100</v>
          </cell>
        </row>
        <row r="1494">
          <cell r="A1494" t="str">
            <v>MCQUERRY ELEMENTARY</v>
          </cell>
          <cell r="B1494" t="str">
            <v>054041</v>
          </cell>
          <cell r="C1494" t="str">
            <v>ODESSA R-VII</v>
          </cell>
          <cell r="D1494">
            <v>420</v>
          </cell>
          <cell r="E1494">
            <v>428.46</v>
          </cell>
          <cell r="F1494">
            <v>0.26800000000000002</v>
          </cell>
          <cell r="G1494">
            <v>0.90200000000000002</v>
          </cell>
          <cell r="H1494">
            <v>1.3999999999999999E-2</v>
          </cell>
          <cell r="I1494">
            <v>3.6000000000000004E-2</v>
          </cell>
          <cell r="J1494" t="str">
            <v>*</v>
          </cell>
          <cell r="K1494">
            <v>3.6000000000000004E-2</v>
          </cell>
          <cell r="L1494" t="str">
            <v>*</v>
          </cell>
          <cell r="M1494" t="str">
            <v>*</v>
          </cell>
          <cell r="N1494">
            <v>9.0500000000000011E-2</v>
          </cell>
          <cell r="O1494" t="str">
            <v>Lafayette</v>
          </cell>
          <cell r="P1494" t="str">
            <v>town</v>
          </cell>
          <cell r="Q1494" t="str">
            <v>Western Plains</v>
          </cell>
          <cell r="R1494">
            <v>2923100</v>
          </cell>
        </row>
        <row r="1495">
          <cell r="A1495" t="str">
            <v>ODESSA UPPER ELEMENTARY</v>
          </cell>
          <cell r="B1495" t="str">
            <v>054041</v>
          </cell>
          <cell r="C1495" t="str">
            <v>ODESSA R-VII</v>
          </cell>
          <cell r="D1495">
            <v>436</v>
          </cell>
          <cell r="E1495">
            <v>443.85</v>
          </cell>
          <cell r="F1495">
            <v>0.22</v>
          </cell>
          <cell r="G1495">
            <v>0.878</v>
          </cell>
          <cell r="H1495">
            <v>1.3999999999999999E-2</v>
          </cell>
          <cell r="I1495">
            <v>3.9E-2</v>
          </cell>
          <cell r="J1495" t="str">
            <v>*</v>
          </cell>
          <cell r="K1495">
            <v>5.5E-2</v>
          </cell>
          <cell r="L1495" t="str">
            <v>*</v>
          </cell>
          <cell r="M1495">
            <v>1.15E-2</v>
          </cell>
          <cell r="N1495">
            <v>0.17199999999999999</v>
          </cell>
          <cell r="O1495" t="str">
            <v>Lafayette</v>
          </cell>
          <cell r="P1495" t="str">
            <v>town</v>
          </cell>
          <cell r="Q1495" t="str">
            <v>Western Plains</v>
          </cell>
          <cell r="R1495">
            <v>2923100</v>
          </cell>
        </row>
        <row r="1496">
          <cell r="A1496" t="str">
            <v>ORAN HIGH SCHOOL</v>
          </cell>
          <cell r="B1496" t="str">
            <v>100065</v>
          </cell>
          <cell r="C1496" t="str">
            <v>ORAN R-III</v>
          </cell>
          <cell r="D1496">
            <v>169</v>
          </cell>
          <cell r="E1496">
            <v>171</v>
          </cell>
          <cell r="F1496">
            <v>0.32200000000000001</v>
          </cell>
          <cell r="G1496">
            <v>0.94700000000000006</v>
          </cell>
          <cell r="H1496" t="str">
            <v>*</v>
          </cell>
          <cell r="I1496" t="str">
            <v>*</v>
          </cell>
          <cell r="J1496" t="str">
            <v>*</v>
          </cell>
          <cell r="K1496" t="str">
            <v>*</v>
          </cell>
          <cell r="L1496" t="str">
            <v>*</v>
          </cell>
          <cell r="M1496" t="str">
            <v>*</v>
          </cell>
          <cell r="N1496">
            <v>0.12429999999999999</v>
          </cell>
          <cell r="O1496" t="str">
            <v>Scott</v>
          </cell>
          <cell r="P1496" t="str">
            <v>rural</v>
          </cell>
          <cell r="Q1496" t="str">
            <v>Bootheel</v>
          </cell>
          <cell r="R1496">
            <v>2923130</v>
          </cell>
        </row>
        <row r="1497">
          <cell r="A1497" t="str">
            <v>ORAN ELEMENTARY SCHOOL</v>
          </cell>
          <cell r="B1497" t="str">
            <v>100065</v>
          </cell>
          <cell r="C1497" t="str">
            <v>ORAN R-III</v>
          </cell>
          <cell r="D1497">
            <v>154</v>
          </cell>
          <cell r="E1497">
            <v>154.21</v>
          </cell>
          <cell r="F1497">
            <v>0.48</v>
          </cell>
          <cell r="G1497">
            <v>0.94799999999999995</v>
          </cell>
          <cell r="H1497" t="str">
            <v>*</v>
          </cell>
          <cell r="I1497" t="str">
            <v>*</v>
          </cell>
          <cell r="J1497" t="str">
            <v>*</v>
          </cell>
          <cell r="K1497">
            <v>4.4999999999999998E-2</v>
          </cell>
          <cell r="L1497" t="str">
            <v>*</v>
          </cell>
          <cell r="M1497" t="str">
            <v>*</v>
          </cell>
          <cell r="N1497">
            <v>0.18179999999999999</v>
          </cell>
          <cell r="O1497" t="str">
            <v>Scott</v>
          </cell>
          <cell r="P1497" t="str">
            <v>rural</v>
          </cell>
          <cell r="Q1497" t="str">
            <v>Bootheel</v>
          </cell>
          <cell r="R1497">
            <v>2923130</v>
          </cell>
        </row>
        <row r="1498">
          <cell r="A1498" t="str">
            <v>Orchard Farm High School</v>
          </cell>
          <cell r="B1498" t="str">
            <v>092091</v>
          </cell>
          <cell r="C1498" t="str">
            <v>ORCHARD FARM R-V</v>
          </cell>
          <cell r="D1498">
            <v>608</v>
          </cell>
          <cell r="E1498">
            <v>580.21</v>
          </cell>
          <cell r="F1498">
            <v>0.128</v>
          </cell>
          <cell r="G1498">
            <v>0.77599999999999991</v>
          </cell>
          <cell r="H1498">
            <v>8.5999999999999993E-2</v>
          </cell>
          <cell r="I1498">
            <v>8.6999999999999994E-2</v>
          </cell>
          <cell r="J1498">
            <v>1.4802631578947368E-2</v>
          </cell>
          <cell r="K1498">
            <v>3.3000000000000002E-2</v>
          </cell>
          <cell r="M1498">
            <v>2.7999999999999997E-2</v>
          </cell>
          <cell r="N1498">
            <v>0.1201</v>
          </cell>
          <cell r="O1498" t="str">
            <v>St. Charles</v>
          </cell>
          <cell r="P1498" t="str">
            <v>suburban</v>
          </cell>
          <cell r="Q1498" t="str">
            <v>St. Louis</v>
          </cell>
          <cell r="R1498">
            <v>2923160</v>
          </cell>
        </row>
        <row r="1499">
          <cell r="A1499" t="str">
            <v>Orchard Farm Middle School</v>
          </cell>
          <cell r="B1499" t="str">
            <v>092091</v>
          </cell>
          <cell r="C1499" t="str">
            <v>ORCHARD FARM R-V</v>
          </cell>
          <cell r="D1499">
            <v>512</v>
          </cell>
          <cell r="E1499">
            <v>512.14</v>
          </cell>
          <cell r="F1499">
            <v>0.158</v>
          </cell>
          <cell r="G1499">
            <v>0.79700000000000004</v>
          </cell>
          <cell r="H1499">
            <v>7.0000000000000007E-2</v>
          </cell>
          <cell r="I1499">
            <v>7.5999999999999998E-2</v>
          </cell>
          <cell r="J1499">
            <v>1.3671875E-2</v>
          </cell>
          <cell r="K1499">
            <v>3.9E-2</v>
          </cell>
          <cell r="M1499">
            <v>2.1499999999999998E-2</v>
          </cell>
          <cell r="N1499">
            <v>0.16210000000000002</v>
          </cell>
          <cell r="O1499" t="str">
            <v>St. Charles</v>
          </cell>
          <cell r="P1499" t="str">
            <v>suburban</v>
          </cell>
          <cell r="Q1499" t="str">
            <v>St. Louis</v>
          </cell>
          <cell r="R1499">
            <v>2923160</v>
          </cell>
        </row>
        <row r="1500">
          <cell r="A1500" t="str">
            <v>Orchard Farm Elementary</v>
          </cell>
          <cell r="B1500" t="str">
            <v>092091</v>
          </cell>
          <cell r="C1500" t="str">
            <v>ORCHARD FARM R-V</v>
          </cell>
          <cell r="D1500">
            <v>552</v>
          </cell>
          <cell r="E1500">
            <v>558.95000000000005</v>
          </cell>
          <cell r="F1500">
            <v>0.15</v>
          </cell>
          <cell r="G1500">
            <v>0.80099999999999993</v>
          </cell>
          <cell r="H1500">
            <v>4.2000000000000003E-2</v>
          </cell>
          <cell r="I1500">
            <v>0.105</v>
          </cell>
          <cell r="J1500" t="str">
            <v>*</v>
          </cell>
          <cell r="K1500">
            <v>4.9000000000000002E-2</v>
          </cell>
          <cell r="L1500" t="str">
            <v>*</v>
          </cell>
          <cell r="M1500">
            <v>5.4299999999999994E-2</v>
          </cell>
          <cell r="N1500">
            <v>0.15939999999999999</v>
          </cell>
          <cell r="O1500" t="str">
            <v>St. Charles</v>
          </cell>
          <cell r="P1500" t="str">
            <v>suburban</v>
          </cell>
          <cell r="Q1500" t="str">
            <v>St. Louis</v>
          </cell>
          <cell r="R1500">
            <v>2923160</v>
          </cell>
        </row>
        <row r="1501">
          <cell r="A1501" t="str">
            <v>Discovery Elementary</v>
          </cell>
          <cell r="B1501" t="str">
            <v>092091</v>
          </cell>
          <cell r="C1501" t="str">
            <v>ORCHARD FARM R-V</v>
          </cell>
          <cell r="D1501">
            <v>450</v>
          </cell>
          <cell r="E1501">
            <v>447.16</v>
          </cell>
          <cell r="F1501">
            <v>0.23</v>
          </cell>
          <cell r="G1501">
            <v>0.67099999999999993</v>
          </cell>
          <cell r="H1501">
            <v>0.20399999999999999</v>
          </cell>
          <cell r="I1501">
            <v>5.5999999999999994E-2</v>
          </cell>
          <cell r="J1501">
            <v>1.1111111111111112E-2</v>
          </cell>
          <cell r="K1501">
            <v>5.7999999999999996E-2</v>
          </cell>
          <cell r="M1501">
            <v>2.8900000000000002E-2</v>
          </cell>
          <cell r="N1501">
            <v>0.1356</v>
          </cell>
          <cell r="O1501" t="str">
            <v>St. Charles</v>
          </cell>
          <cell r="P1501" t="str">
            <v>suburban</v>
          </cell>
          <cell r="Q1501" t="str">
            <v>St. Louis</v>
          </cell>
          <cell r="R1501">
            <v>2923160</v>
          </cell>
        </row>
        <row r="1502">
          <cell r="A1502" t="str">
            <v>Early Learning Center</v>
          </cell>
          <cell r="B1502" t="str">
            <v>092091</v>
          </cell>
          <cell r="C1502" t="str">
            <v>ORCHARD FARM R-V</v>
          </cell>
          <cell r="D1502" t="str">
            <v>*</v>
          </cell>
          <cell r="E1502" t="str">
            <v>*</v>
          </cell>
          <cell r="F1502" t="str">
            <v>*</v>
          </cell>
          <cell r="G1502" t="str">
            <v>*</v>
          </cell>
          <cell r="H1502" t="str">
            <v>*</v>
          </cell>
          <cell r="I1502" t="str">
            <v>*</v>
          </cell>
          <cell r="J1502" t="str">
            <v>*</v>
          </cell>
          <cell r="K1502" t="str">
            <v>*</v>
          </cell>
          <cell r="L1502" t="str">
            <v>*</v>
          </cell>
          <cell r="M1502" t="str">
            <v>*</v>
          </cell>
          <cell r="N1502" t="str">
            <v>*</v>
          </cell>
          <cell r="O1502" t="str">
            <v>St. Charles</v>
          </cell>
          <cell r="P1502" t="str">
            <v>suburban</v>
          </cell>
          <cell r="Q1502" t="str">
            <v>St. Louis</v>
          </cell>
          <cell r="R1502">
            <v>2923160</v>
          </cell>
        </row>
        <row r="1503">
          <cell r="A1503" t="str">
            <v>OREARVILLE ELEM.</v>
          </cell>
          <cell r="B1503" t="str">
            <v>097118</v>
          </cell>
          <cell r="C1503" t="str">
            <v>OREARVILLE R-IV</v>
          </cell>
          <cell r="D1503">
            <v>66</v>
          </cell>
          <cell r="E1503">
            <v>61</v>
          </cell>
          <cell r="F1503">
            <v>1</v>
          </cell>
          <cell r="G1503">
            <v>0.84799999999999998</v>
          </cell>
          <cell r="H1503" t="str">
            <v>*</v>
          </cell>
          <cell r="I1503" t="str">
            <v>*</v>
          </cell>
          <cell r="J1503" t="str">
            <v>*</v>
          </cell>
          <cell r="K1503">
            <v>9.0999999999999998E-2</v>
          </cell>
          <cell r="L1503" t="str">
            <v>*</v>
          </cell>
          <cell r="M1503" t="str">
            <v>*</v>
          </cell>
          <cell r="N1503">
            <v>0.2273</v>
          </cell>
          <cell r="O1503" t="str">
            <v>Saline</v>
          </cell>
          <cell r="P1503" t="str">
            <v>rural</v>
          </cell>
          <cell r="Q1503" t="str">
            <v>Western Plains</v>
          </cell>
          <cell r="R1503">
            <v>2927450</v>
          </cell>
        </row>
        <row r="1504">
          <cell r="A1504" t="str">
            <v>KOSHKONONG HIGH</v>
          </cell>
          <cell r="B1504" t="str">
            <v>075086</v>
          </cell>
          <cell r="C1504" t="str">
            <v>OREGON-HOWELL R-III</v>
          </cell>
          <cell r="D1504">
            <v>89</v>
          </cell>
          <cell r="E1504">
            <v>50.86</v>
          </cell>
          <cell r="F1504">
            <v>0.60699999999999998</v>
          </cell>
          <cell r="G1504">
            <v>0.88800000000000001</v>
          </cell>
          <cell r="H1504" t="str">
            <v>*</v>
          </cell>
          <cell r="I1504">
            <v>0.09</v>
          </cell>
          <cell r="J1504" t="str">
            <v>*</v>
          </cell>
          <cell r="K1504" t="str">
            <v>*</v>
          </cell>
          <cell r="L1504" t="str">
            <v>*</v>
          </cell>
          <cell r="M1504" t="str">
            <v>*</v>
          </cell>
          <cell r="N1504">
            <v>0.23600000000000002</v>
          </cell>
          <cell r="O1504" t="str">
            <v>Oregon</v>
          </cell>
          <cell r="P1504" t="str">
            <v>rural</v>
          </cell>
          <cell r="Q1504" t="str">
            <v>Ozarks</v>
          </cell>
          <cell r="R1504">
            <v>2916860</v>
          </cell>
        </row>
        <row r="1505">
          <cell r="A1505" t="str">
            <v>KOSHKONONG ELEM.</v>
          </cell>
          <cell r="B1505" t="str">
            <v>075086</v>
          </cell>
          <cell r="C1505" t="str">
            <v>OREGON-HOWELL R-III</v>
          </cell>
          <cell r="D1505">
            <v>124</v>
          </cell>
          <cell r="E1505">
            <v>124</v>
          </cell>
          <cell r="F1505">
            <v>0.57299999999999995</v>
          </cell>
          <cell r="G1505">
            <v>0.91900000000000004</v>
          </cell>
          <cell r="H1505" t="str">
            <v>*</v>
          </cell>
          <cell r="I1505">
            <v>0.04</v>
          </cell>
          <cell r="J1505" t="str">
            <v>*</v>
          </cell>
          <cell r="K1505" t="str">
            <v>*</v>
          </cell>
          <cell r="L1505" t="str">
            <v>*</v>
          </cell>
          <cell r="M1505" t="str">
            <v>*</v>
          </cell>
          <cell r="N1505">
            <v>0.16940000000000002</v>
          </cell>
          <cell r="O1505" t="str">
            <v>Oregon</v>
          </cell>
          <cell r="P1505" t="str">
            <v>rural</v>
          </cell>
          <cell r="Q1505" t="str">
            <v>Ozarks</v>
          </cell>
          <cell r="R1505">
            <v>2916860</v>
          </cell>
        </row>
        <row r="1506">
          <cell r="A1506" t="str">
            <v>ORRICK HIGH</v>
          </cell>
          <cell r="B1506" t="str">
            <v>089087</v>
          </cell>
          <cell r="C1506" t="str">
            <v>ORRICK R-XI</v>
          </cell>
          <cell r="D1506">
            <v>131</v>
          </cell>
          <cell r="E1506">
            <v>133</v>
          </cell>
          <cell r="F1506">
            <v>0.33100000000000002</v>
          </cell>
          <cell r="G1506">
            <v>0.90799999999999992</v>
          </cell>
          <cell r="H1506" t="str">
            <v>*</v>
          </cell>
          <cell r="I1506" t="str">
            <v>*</v>
          </cell>
          <cell r="J1506" t="str">
            <v>*</v>
          </cell>
          <cell r="K1506">
            <v>4.5999999999999999E-2</v>
          </cell>
          <cell r="L1506" t="str">
            <v>*</v>
          </cell>
          <cell r="M1506" t="str">
            <v>*</v>
          </cell>
          <cell r="N1506">
            <v>0.13739999999999999</v>
          </cell>
          <cell r="O1506" t="str">
            <v>Ray</v>
          </cell>
          <cell r="P1506" t="str">
            <v>rural</v>
          </cell>
          <cell r="Q1506" t="str">
            <v>Western Plains</v>
          </cell>
          <cell r="R1506">
            <v>2923220</v>
          </cell>
        </row>
        <row r="1507">
          <cell r="A1507" t="str">
            <v>ORRICK ELEM.</v>
          </cell>
          <cell r="B1507" t="str">
            <v>089087</v>
          </cell>
          <cell r="C1507" t="str">
            <v>ORRICK R-XI</v>
          </cell>
          <cell r="D1507">
            <v>127</v>
          </cell>
          <cell r="E1507">
            <v>127.15</v>
          </cell>
          <cell r="F1507">
            <v>0.42499999999999999</v>
          </cell>
          <cell r="G1507">
            <v>0.94499999999999995</v>
          </cell>
          <cell r="H1507" t="str">
            <v>*</v>
          </cell>
          <cell r="I1507" t="str">
            <v>*</v>
          </cell>
          <cell r="J1507" t="str">
            <v>*</v>
          </cell>
          <cell r="K1507" t="str">
            <v>*</v>
          </cell>
          <cell r="L1507" t="str">
            <v>*</v>
          </cell>
          <cell r="M1507" t="str">
            <v>*</v>
          </cell>
          <cell r="N1507">
            <v>0.2205</v>
          </cell>
          <cell r="O1507" t="str">
            <v>Ray</v>
          </cell>
          <cell r="P1507" t="str">
            <v>rural</v>
          </cell>
          <cell r="Q1507" t="str">
            <v>Western Plains</v>
          </cell>
          <cell r="R1507">
            <v>2923220</v>
          </cell>
        </row>
        <row r="1508">
          <cell r="A1508" t="str">
            <v>CHAMOIS HIGH</v>
          </cell>
          <cell r="B1508" t="str">
            <v>076081</v>
          </cell>
          <cell r="C1508" t="str">
            <v>OSAGE CO. R-I</v>
          </cell>
          <cell r="D1508">
            <v>68</v>
          </cell>
          <cell r="E1508">
            <v>67</v>
          </cell>
          <cell r="F1508">
            <v>0.40299999999999997</v>
          </cell>
          <cell r="G1508">
            <v>0.98499999999999999</v>
          </cell>
          <cell r="H1508" t="str">
            <v>*</v>
          </cell>
          <cell r="I1508" t="str">
            <v>*</v>
          </cell>
          <cell r="J1508" t="str">
            <v>*</v>
          </cell>
          <cell r="K1508" t="str">
            <v>*</v>
          </cell>
          <cell r="L1508" t="str">
            <v>*</v>
          </cell>
          <cell r="M1508" t="str">
            <v>*</v>
          </cell>
          <cell r="N1508">
            <v>0.14710000000000001</v>
          </cell>
          <cell r="O1508" t="str">
            <v>Osage</v>
          </cell>
          <cell r="P1508" t="str">
            <v>rural</v>
          </cell>
          <cell r="Q1508" t="str">
            <v>Central</v>
          </cell>
          <cell r="R1508">
            <v>2908490</v>
          </cell>
        </row>
        <row r="1509">
          <cell r="A1509" t="str">
            <v>OSAGE CO. ELEM.</v>
          </cell>
          <cell r="B1509" t="str">
            <v>076081</v>
          </cell>
          <cell r="C1509" t="str">
            <v>OSAGE CO. R-I</v>
          </cell>
          <cell r="D1509">
            <v>71</v>
          </cell>
          <cell r="E1509">
            <v>67</v>
          </cell>
          <cell r="F1509">
            <v>0.59699999999999998</v>
          </cell>
          <cell r="G1509">
            <v>0.95799999999999996</v>
          </cell>
          <cell r="H1509" t="str">
            <v>*</v>
          </cell>
          <cell r="I1509" t="str">
            <v>*</v>
          </cell>
          <cell r="J1509" t="str">
            <v>*</v>
          </cell>
          <cell r="K1509" t="str">
            <v>*</v>
          </cell>
          <cell r="L1509" t="str">
            <v>*</v>
          </cell>
          <cell r="M1509" t="str">
            <v>*</v>
          </cell>
          <cell r="N1509">
            <v>0.14080000000000001</v>
          </cell>
          <cell r="O1509" t="str">
            <v>Osage</v>
          </cell>
          <cell r="P1509" t="str">
            <v>rural</v>
          </cell>
          <cell r="Q1509" t="str">
            <v>Central</v>
          </cell>
          <cell r="R1509">
            <v>2908490</v>
          </cell>
        </row>
        <row r="1510">
          <cell r="A1510" t="str">
            <v>LINN HIGH</v>
          </cell>
          <cell r="B1510" t="str">
            <v>076082</v>
          </cell>
          <cell r="C1510" t="str">
            <v>OSAGE CO. R-II</v>
          </cell>
          <cell r="D1510">
            <v>317</v>
          </cell>
          <cell r="E1510">
            <v>306</v>
          </cell>
          <cell r="F1510">
            <v>0.27800000000000002</v>
          </cell>
          <cell r="G1510">
            <v>0.94299999999999995</v>
          </cell>
          <cell r="H1510" t="str">
            <v>*</v>
          </cell>
          <cell r="I1510">
            <v>1.9E-2</v>
          </cell>
          <cell r="J1510" t="str">
            <v>*</v>
          </cell>
          <cell r="K1510">
            <v>2.5000000000000001E-2</v>
          </cell>
          <cell r="L1510" t="str">
            <v>*</v>
          </cell>
          <cell r="M1510" t="str">
            <v>*</v>
          </cell>
          <cell r="N1510">
            <v>7.8899999999999998E-2</v>
          </cell>
          <cell r="O1510" t="str">
            <v>Osage</v>
          </cell>
          <cell r="P1510" t="str">
            <v>rural</v>
          </cell>
          <cell r="Q1510" t="str">
            <v>Central</v>
          </cell>
          <cell r="R1510">
            <v>2919080</v>
          </cell>
        </row>
        <row r="1511">
          <cell r="A1511" t="str">
            <v>OSAGE CO. ELEM.</v>
          </cell>
          <cell r="B1511" t="str">
            <v>076082</v>
          </cell>
          <cell r="C1511" t="str">
            <v>OSAGE CO. R-II</v>
          </cell>
          <cell r="D1511">
            <v>290</v>
          </cell>
          <cell r="E1511">
            <v>288.93</v>
          </cell>
          <cell r="F1511">
            <v>0.374</v>
          </cell>
          <cell r="G1511">
            <v>0.96900000000000008</v>
          </cell>
          <cell r="H1511" t="str">
            <v>*</v>
          </cell>
          <cell r="I1511" t="str">
            <v>*</v>
          </cell>
          <cell r="J1511" t="str">
            <v>*</v>
          </cell>
          <cell r="K1511">
            <v>2.1000000000000001E-2</v>
          </cell>
          <cell r="L1511" t="str">
            <v>*</v>
          </cell>
          <cell r="M1511" t="str">
            <v>*</v>
          </cell>
          <cell r="N1511">
            <v>0.13789999999999999</v>
          </cell>
          <cell r="O1511" t="str">
            <v>Osage</v>
          </cell>
          <cell r="P1511" t="str">
            <v>rural</v>
          </cell>
          <cell r="Q1511" t="str">
            <v>Central</v>
          </cell>
          <cell r="R1511">
            <v>2919080</v>
          </cell>
        </row>
        <row r="1512">
          <cell r="A1512" t="str">
            <v>FATIMA HIGH</v>
          </cell>
          <cell r="B1512" t="str">
            <v>076083</v>
          </cell>
          <cell r="C1512" t="str">
            <v>OSAGE CO. R-III</v>
          </cell>
          <cell r="D1512">
            <v>507</v>
          </cell>
          <cell r="E1512">
            <v>500.76</v>
          </cell>
          <cell r="F1512">
            <v>0.115</v>
          </cell>
          <cell r="G1512">
            <v>0.99400000000000011</v>
          </cell>
          <cell r="H1512" t="str">
            <v>*</v>
          </cell>
          <cell r="I1512" t="str">
            <v>*</v>
          </cell>
          <cell r="J1512" t="str">
            <v>*</v>
          </cell>
          <cell r="K1512" t="str">
            <v>*</v>
          </cell>
          <cell r="L1512" t="str">
            <v>*</v>
          </cell>
          <cell r="M1512" t="str">
            <v>*</v>
          </cell>
          <cell r="N1512">
            <v>8.48E-2</v>
          </cell>
          <cell r="O1512" t="str">
            <v>Osage</v>
          </cell>
          <cell r="P1512" t="str">
            <v>rural</v>
          </cell>
          <cell r="Q1512" t="str">
            <v>Central</v>
          </cell>
          <cell r="R1512">
            <v>2931830</v>
          </cell>
        </row>
        <row r="1513">
          <cell r="A1513" t="str">
            <v>FATIMA ELEM.</v>
          </cell>
          <cell r="B1513" t="str">
            <v>076083</v>
          </cell>
          <cell r="C1513" t="str">
            <v>OSAGE CO. R-III</v>
          </cell>
          <cell r="D1513">
            <v>275</v>
          </cell>
          <cell r="E1513">
            <v>261.73</v>
          </cell>
          <cell r="F1513">
            <v>0.26500000000000001</v>
          </cell>
          <cell r="G1513">
            <v>0.97799999999999998</v>
          </cell>
          <cell r="H1513" t="str">
            <v>*</v>
          </cell>
          <cell r="I1513" t="str">
            <v>*</v>
          </cell>
          <cell r="J1513" t="str">
            <v>*</v>
          </cell>
          <cell r="K1513" t="str">
            <v>*</v>
          </cell>
          <cell r="L1513" t="str">
            <v>*</v>
          </cell>
          <cell r="M1513" t="str">
            <v>*</v>
          </cell>
          <cell r="N1513">
            <v>0.15640000000000001</v>
          </cell>
          <cell r="O1513" t="str">
            <v>Osage</v>
          </cell>
          <cell r="P1513" t="str">
            <v>rural</v>
          </cell>
          <cell r="Q1513" t="str">
            <v>Central</v>
          </cell>
          <cell r="R1513">
            <v>2931830</v>
          </cell>
        </row>
        <row r="1514">
          <cell r="A1514" t="str">
            <v>OSAGE CO. R-III PRESCHOOL</v>
          </cell>
          <cell r="B1514" t="str">
            <v>076083</v>
          </cell>
          <cell r="C1514" t="str">
            <v>OSAGE CO. R-III</v>
          </cell>
          <cell r="D1514" t="str">
            <v>*</v>
          </cell>
          <cell r="E1514" t="str">
            <v>*</v>
          </cell>
          <cell r="F1514" t="str">
            <v>*</v>
          </cell>
          <cell r="G1514" t="str">
            <v>*</v>
          </cell>
          <cell r="H1514" t="str">
            <v>*</v>
          </cell>
          <cell r="I1514" t="str">
            <v>*</v>
          </cell>
          <cell r="J1514" t="str">
            <v>*</v>
          </cell>
          <cell r="K1514" t="str">
            <v>*</v>
          </cell>
          <cell r="L1514" t="str">
            <v>*</v>
          </cell>
          <cell r="M1514" t="str">
            <v>*</v>
          </cell>
          <cell r="N1514" t="str">
            <v>*</v>
          </cell>
          <cell r="O1514" t="str">
            <v>Osage</v>
          </cell>
          <cell r="P1514" t="str">
            <v>rural</v>
          </cell>
          <cell r="Q1514" t="str">
            <v>Central</v>
          </cell>
          <cell r="R1514">
            <v>2931830</v>
          </cell>
        </row>
        <row r="1515">
          <cell r="A1515" t="str">
            <v>OSBORN HIGH</v>
          </cell>
          <cell r="B1515" t="str">
            <v>032054</v>
          </cell>
          <cell r="C1515" t="str">
            <v>OSBORN R-O</v>
          </cell>
          <cell r="D1515">
            <v>57</v>
          </cell>
          <cell r="E1515">
            <v>47</v>
          </cell>
          <cell r="F1515">
            <v>0.21299999999999999</v>
          </cell>
          <cell r="G1515">
            <v>0.96499999999999997</v>
          </cell>
          <cell r="H1515" t="str">
            <v>*</v>
          </cell>
          <cell r="I1515" t="str">
            <v>*</v>
          </cell>
          <cell r="J1515" t="str">
            <v>*</v>
          </cell>
          <cell r="K1515" t="str">
            <v>*</v>
          </cell>
          <cell r="L1515" t="str">
            <v>*</v>
          </cell>
          <cell r="M1515" t="str">
            <v>*</v>
          </cell>
          <cell r="N1515" t="str">
            <v>*</v>
          </cell>
          <cell r="O1515" t="str">
            <v>DeKalb</v>
          </cell>
          <cell r="P1515" t="str">
            <v>rural</v>
          </cell>
          <cell r="Q1515" t="str">
            <v>Northwest</v>
          </cell>
          <cell r="R1515">
            <v>2923250</v>
          </cell>
        </row>
        <row r="1516">
          <cell r="A1516" t="str">
            <v>OSBORN ELEM.</v>
          </cell>
          <cell r="B1516" t="str">
            <v>032054</v>
          </cell>
          <cell r="C1516" t="str">
            <v>OSBORN R-O</v>
          </cell>
          <cell r="D1516">
            <v>82</v>
          </cell>
          <cell r="E1516">
            <v>66</v>
          </cell>
          <cell r="F1516">
            <v>0.33299999999999996</v>
          </cell>
          <cell r="G1516">
            <v>0.90200000000000002</v>
          </cell>
          <cell r="H1516" t="str">
            <v>*</v>
          </cell>
          <cell r="I1516" t="str">
            <v>*</v>
          </cell>
          <cell r="J1516" t="str">
            <v>*</v>
          </cell>
          <cell r="K1516">
            <v>7.2999999999999995E-2</v>
          </cell>
          <cell r="L1516" t="str">
            <v>*</v>
          </cell>
          <cell r="M1516" t="str">
            <v>*</v>
          </cell>
          <cell r="N1516">
            <v>7.3200000000000001E-2</v>
          </cell>
          <cell r="O1516" t="str">
            <v>DeKalb</v>
          </cell>
          <cell r="P1516" t="str">
            <v>rural</v>
          </cell>
          <cell r="Q1516" t="str">
            <v>Northwest</v>
          </cell>
          <cell r="R1516">
            <v>2923250</v>
          </cell>
        </row>
        <row r="1517">
          <cell r="A1517" t="str">
            <v>OSCEOLA JR.-SR. HIGH</v>
          </cell>
          <cell r="B1517" t="str">
            <v>093124</v>
          </cell>
          <cell r="C1517" t="str">
            <v>OSCEOLA</v>
          </cell>
          <cell r="D1517">
            <v>258</v>
          </cell>
          <cell r="E1517">
            <v>215.6</v>
          </cell>
          <cell r="F1517">
            <v>0.52500000000000002</v>
          </cell>
          <cell r="G1517">
            <v>0.95299999999999996</v>
          </cell>
          <cell r="H1517">
            <v>1.9E-2</v>
          </cell>
          <cell r="I1517">
            <v>1.9E-2</v>
          </cell>
          <cell r="J1517" t="str">
            <v>*</v>
          </cell>
          <cell r="K1517" t="str">
            <v>*</v>
          </cell>
          <cell r="L1517" t="str">
            <v>*</v>
          </cell>
          <cell r="M1517" t="str">
            <v>*</v>
          </cell>
          <cell r="N1517">
            <v>0.19769999999999999</v>
          </cell>
          <cell r="O1517" t="str">
            <v>St. Clair</v>
          </cell>
          <cell r="P1517" t="str">
            <v>rural</v>
          </cell>
          <cell r="Q1517" t="str">
            <v>Western Plains</v>
          </cell>
          <cell r="R1517">
            <v>2923270</v>
          </cell>
        </row>
        <row r="1518">
          <cell r="A1518" t="str">
            <v>OSCEOLA ELEM.</v>
          </cell>
          <cell r="B1518" t="str">
            <v>093124</v>
          </cell>
          <cell r="C1518" t="str">
            <v>OSCEOLA</v>
          </cell>
          <cell r="D1518">
            <v>243</v>
          </cell>
          <cell r="E1518">
            <v>246.03</v>
          </cell>
          <cell r="F1518">
            <v>0.45899999999999996</v>
          </cell>
          <cell r="G1518">
            <v>0.90500000000000003</v>
          </cell>
          <cell r="H1518">
            <v>3.3000000000000002E-2</v>
          </cell>
          <cell r="I1518">
            <v>2.8999999999999998E-2</v>
          </cell>
          <cell r="J1518" t="str">
            <v>*</v>
          </cell>
          <cell r="K1518" t="str">
            <v>*</v>
          </cell>
          <cell r="L1518" t="str">
            <v>*</v>
          </cell>
          <cell r="M1518" t="str">
            <v>*</v>
          </cell>
          <cell r="N1518">
            <v>0.17280000000000001</v>
          </cell>
          <cell r="O1518" t="str">
            <v>St. Clair</v>
          </cell>
          <cell r="P1518" t="str">
            <v>rural</v>
          </cell>
          <cell r="Q1518" t="str">
            <v>Western Plains</v>
          </cell>
          <cell r="R1518">
            <v>2923270</v>
          </cell>
        </row>
        <row r="1519">
          <cell r="A1519" t="str">
            <v>OTTERVILLE HIGH</v>
          </cell>
          <cell r="B1519" t="str">
            <v>027058</v>
          </cell>
          <cell r="C1519" t="str">
            <v>OTTERVILLE R-VI</v>
          </cell>
          <cell r="D1519">
            <v>106</v>
          </cell>
          <cell r="E1519">
            <v>110</v>
          </cell>
          <cell r="F1519">
            <v>0.3</v>
          </cell>
          <cell r="G1519">
            <v>0.94299999999999995</v>
          </cell>
          <cell r="H1519" t="str">
            <v>*</v>
          </cell>
          <cell r="I1519" t="str">
            <v>*</v>
          </cell>
          <cell r="J1519" t="str">
            <v>*</v>
          </cell>
          <cell r="K1519" t="str">
            <v>*</v>
          </cell>
          <cell r="L1519" t="str">
            <v>*</v>
          </cell>
          <cell r="M1519" t="str">
            <v>*</v>
          </cell>
          <cell r="N1519">
            <v>0.15090000000000001</v>
          </cell>
          <cell r="O1519" t="str">
            <v>Cooper</v>
          </cell>
          <cell r="P1519" t="str">
            <v>rural</v>
          </cell>
          <cell r="Q1519" t="str">
            <v>Central</v>
          </cell>
          <cell r="R1519">
            <v>2923310</v>
          </cell>
        </row>
        <row r="1520">
          <cell r="A1520" t="str">
            <v>OTTERVILLE ELEM.</v>
          </cell>
          <cell r="B1520" t="str">
            <v>027058</v>
          </cell>
          <cell r="C1520" t="str">
            <v>OTTERVILLE R-VI</v>
          </cell>
          <cell r="D1520">
            <v>86</v>
          </cell>
          <cell r="E1520">
            <v>89</v>
          </cell>
          <cell r="F1520">
            <v>0.42700000000000005</v>
          </cell>
          <cell r="G1520">
            <v>0.95299999999999996</v>
          </cell>
          <cell r="H1520" t="str">
            <v>*</v>
          </cell>
          <cell r="I1520" t="str">
            <v>*</v>
          </cell>
          <cell r="J1520" t="str">
            <v>*</v>
          </cell>
          <cell r="K1520" t="str">
            <v>*</v>
          </cell>
          <cell r="L1520" t="str">
            <v>*</v>
          </cell>
          <cell r="M1520" t="str">
            <v>*</v>
          </cell>
          <cell r="N1520">
            <v>6.9800000000000001E-2</v>
          </cell>
          <cell r="O1520" t="str">
            <v>Cooper</v>
          </cell>
          <cell r="P1520" t="str">
            <v>rural</v>
          </cell>
          <cell r="Q1520" t="str">
            <v>Central</v>
          </cell>
          <cell r="R1520">
            <v>2923310</v>
          </cell>
        </row>
        <row r="1521">
          <cell r="A1521" t="str">
            <v>OZARK HIGH</v>
          </cell>
          <cell r="B1521" t="str">
            <v>022093</v>
          </cell>
          <cell r="C1521" t="str">
            <v>OZARK R-VI</v>
          </cell>
          <cell r="D1521">
            <v>1357</v>
          </cell>
          <cell r="E1521">
            <v>1283.2</v>
          </cell>
          <cell r="F1521">
            <v>0.151</v>
          </cell>
          <cell r="G1521">
            <v>0.88300000000000001</v>
          </cell>
          <cell r="H1521">
            <v>2.4E-2</v>
          </cell>
          <cell r="I1521">
            <v>0.06</v>
          </cell>
          <cell r="J1521">
            <v>1.4738393515106854E-2</v>
          </cell>
          <cell r="K1521" t="str">
            <v>*</v>
          </cell>
          <cell r="L1521" t="str">
            <v>*</v>
          </cell>
          <cell r="M1521">
            <v>1.6200000000000003E-2</v>
          </cell>
          <cell r="N1521">
            <v>0.10830000000000001</v>
          </cell>
          <cell r="O1521" t="str">
            <v>Christian</v>
          </cell>
          <cell r="P1521" t="str">
            <v>rural</v>
          </cell>
          <cell r="Q1521" t="str">
            <v>Southwest</v>
          </cell>
          <cell r="R1521">
            <v>2923430</v>
          </cell>
        </row>
        <row r="1522">
          <cell r="A1522" t="str">
            <v>OZARK JR. HIGH</v>
          </cell>
          <cell r="B1522" t="str">
            <v>022093</v>
          </cell>
          <cell r="C1522" t="str">
            <v>OZARK R-VI</v>
          </cell>
          <cell r="D1522">
            <v>935</v>
          </cell>
          <cell r="E1522">
            <v>927.6</v>
          </cell>
          <cell r="F1522">
            <v>0.17800000000000002</v>
          </cell>
          <cell r="G1522">
            <v>0.88099999999999989</v>
          </cell>
          <cell r="H1522">
            <v>2.8999999999999998E-2</v>
          </cell>
          <cell r="I1522">
            <v>4.4000000000000004E-2</v>
          </cell>
          <cell r="J1522">
            <v>2.0320855614973262E-2</v>
          </cell>
          <cell r="K1522" t="str">
            <v>*</v>
          </cell>
          <cell r="L1522" t="str">
            <v>*</v>
          </cell>
          <cell r="M1522">
            <v>2.5699999999999997E-2</v>
          </cell>
          <cell r="N1522">
            <v>0.12619999999999998</v>
          </cell>
          <cell r="O1522" t="str">
            <v>Christian</v>
          </cell>
          <cell r="P1522" t="str">
            <v>rural</v>
          </cell>
          <cell r="Q1522" t="str">
            <v>Southwest</v>
          </cell>
          <cell r="R1522">
            <v>2923430</v>
          </cell>
        </row>
        <row r="1523">
          <cell r="A1523" t="str">
            <v>SOUTH ELEM.</v>
          </cell>
          <cell r="B1523" t="str">
            <v>022093</v>
          </cell>
          <cell r="C1523" t="str">
            <v>OZARK R-VI</v>
          </cell>
          <cell r="D1523">
            <v>661</v>
          </cell>
          <cell r="E1523">
            <v>643.79999999999995</v>
          </cell>
          <cell r="F1523">
            <v>0.32</v>
          </cell>
          <cell r="G1523">
            <v>0.86799999999999999</v>
          </cell>
          <cell r="H1523">
            <v>4.2000000000000003E-2</v>
          </cell>
          <cell r="I1523">
            <v>5.7000000000000002E-2</v>
          </cell>
          <cell r="J1523">
            <v>1.1135857461024499E-2</v>
          </cell>
          <cell r="K1523" t="str">
            <v>*</v>
          </cell>
          <cell r="L1523" t="str">
            <v>*</v>
          </cell>
          <cell r="M1523">
            <v>3.9300000000000002E-2</v>
          </cell>
          <cell r="N1523">
            <v>0.13919999999999999</v>
          </cell>
          <cell r="O1523" t="str">
            <v>Christian</v>
          </cell>
          <cell r="P1523" t="str">
            <v>rural</v>
          </cell>
          <cell r="Q1523" t="str">
            <v>Southwest</v>
          </cell>
          <cell r="R1523">
            <v>2923430</v>
          </cell>
        </row>
        <row r="1524">
          <cell r="A1524" t="str">
            <v>OZARK MIDDLE SCHOOL</v>
          </cell>
          <cell r="B1524" t="str">
            <v>022093</v>
          </cell>
          <cell r="C1524" t="str">
            <v>OZARK R-VI</v>
          </cell>
          <cell r="D1524">
            <v>943</v>
          </cell>
          <cell r="E1524">
            <v>933.66</v>
          </cell>
          <cell r="F1524">
            <v>0.192</v>
          </cell>
          <cell r="G1524">
            <v>0.90200000000000002</v>
          </cell>
          <cell r="H1524">
            <v>1.7000000000000001E-2</v>
          </cell>
          <cell r="I1524">
            <v>4.9000000000000002E-2</v>
          </cell>
          <cell r="J1524" t="str">
            <v>*</v>
          </cell>
          <cell r="K1524" t="str">
            <v>*</v>
          </cell>
          <cell r="L1524" t="str">
            <v>*</v>
          </cell>
          <cell r="M1524">
            <v>2.3300000000000001E-2</v>
          </cell>
          <cell r="N1524">
            <v>9.8599999999999993E-2</v>
          </cell>
          <cell r="O1524" t="str">
            <v>Christian</v>
          </cell>
          <cell r="P1524" t="str">
            <v>rural</v>
          </cell>
          <cell r="Q1524" t="str">
            <v>Southwest</v>
          </cell>
          <cell r="R1524">
            <v>2923430</v>
          </cell>
        </row>
        <row r="1525">
          <cell r="A1525" t="str">
            <v>WEST ELEM.</v>
          </cell>
          <cell r="B1525" t="str">
            <v>022093</v>
          </cell>
          <cell r="C1525" t="str">
            <v>OZARK R-VI</v>
          </cell>
          <cell r="D1525">
            <v>691</v>
          </cell>
          <cell r="E1525">
            <v>692.8</v>
          </cell>
          <cell r="F1525">
            <v>0.22699999999999998</v>
          </cell>
          <cell r="G1525">
            <v>0.86099999999999999</v>
          </cell>
          <cell r="H1525">
            <v>4.4999999999999998E-2</v>
          </cell>
          <cell r="I1525">
            <v>5.5E-2</v>
          </cell>
          <cell r="J1525" t="str">
            <v>*</v>
          </cell>
          <cell r="K1525">
            <v>1.6E-2</v>
          </cell>
          <cell r="L1525" t="str">
            <v>*</v>
          </cell>
          <cell r="M1525">
            <v>4.7800000000000002E-2</v>
          </cell>
          <cell r="N1525">
            <v>9.4100000000000003E-2</v>
          </cell>
          <cell r="O1525" t="str">
            <v>Christian</v>
          </cell>
          <cell r="P1525" t="str">
            <v>rural</v>
          </cell>
          <cell r="Q1525" t="str">
            <v>Southwest</v>
          </cell>
          <cell r="R1525">
            <v>2923430</v>
          </cell>
        </row>
        <row r="1526">
          <cell r="A1526" t="str">
            <v>EAST ELEM.</v>
          </cell>
          <cell r="B1526" t="str">
            <v>022093</v>
          </cell>
          <cell r="C1526" t="str">
            <v>OZARK R-VI</v>
          </cell>
          <cell r="D1526">
            <v>664</v>
          </cell>
          <cell r="E1526">
            <v>668</v>
          </cell>
          <cell r="F1526">
            <v>0.188</v>
          </cell>
          <cell r="G1526">
            <v>0.88300000000000001</v>
          </cell>
          <cell r="H1526">
            <v>3.5000000000000003E-2</v>
          </cell>
          <cell r="I1526">
            <v>4.2000000000000003E-2</v>
          </cell>
          <cell r="J1526" t="str">
            <v>*</v>
          </cell>
          <cell r="K1526" t="str">
            <v>*</v>
          </cell>
          <cell r="L1526" t="str">
            <v>*</v>
          </cell>
          <cell r="M1526">
            <v>3.9199999999999999E-2</v>
          </cell>
          <cell r="N1526">
            <v>0.113</v>
          </cell>
          <cell r="O1526" t="str">
            <v>Christian</v>
          </cell>
          <cell r="P1526" t="str">
            <v>rural</v>
          </cell>
          <cell r="Q1526" t="str">
            <v>Southwest</v>
          </cell>
          <cell r="R1526">
            <v>2923430</v>
          </cell>
        </row>
        <row r="1527">
          <cell r="A1527" t="str">
            <v>NORTH ELEM.</v>
          </cell>
          <cell r="B1527" t="str">
            <v>022093</v>
          </cell>
          <cell r="C1527" t="str">
            <v>OZARK R-VI</v>
          </cell>
          <cell r="D1527">
            <v>665</v>
          </cell>
          <cell r="E1527">
            <v>671.44</v>
          </cell>
          <cell r="F1527">
            <v>0.17899999999999999</v>
          </cell>
          <cell r="G1527">
            <v>0.90700000000000003</v>
          </cell>
          <cell r="H1527">
            <v>0.02</v>
          </cell>
          <cell r="I1527">
            <v>3.7999999999999999E-2</v>
          </cell>
          <cell r="J1527" t="str">
            <v>*</v>
          </cell>
          <cell r="K1527" t="str">
            <v>*</v>
          </cell>
          <cell r="L1527" t="str">
            <v>*</v>
          </cell>
          <cell r="M1527">
            <v>6.0199999999999997E-2</v>
          </cell>
          <cell r="N1527">
            <v>0.12330000000000001</v>
          </cell>
          <cell r="O1527" t="str">
            <v>Christian</v>
          </cell>
          <cell r="P1527" t="str">
            <v>rural</v>
          </cell>
          <cell r="Q1527" t="str">
            <v>Southwest</v>
          </cell>
          <cell r="R1527">
            <v>2923430</v>
          </cell>
        </row>
        <row r="1528">
          <cell r="A1528" t="str">
            <v>OZARK TIGERPAW EARLY CHILD CTR</v>
          </cell>
          <cell r="B1528" t="str">
            <v>022093</v>
          </cell>
          <cell r="C1528" t="str">
            <v>OZARK R-VI</v>
          </cell>
          <cell r="D1528">
            <v>11</v>
          </cell>
          <cell r="E1528">
            <v>11</v>
          </cell>
          <cell r="F1528" t="str">
            <v>*</v>
          </cell>
          <cell r="G1528">
            <v>0.81799999999999995</v>
          </cell>
          <cell r="H1528" t="str">
            <v>*</v>
          </cell>
          <cell r="I1528" t="str">
            <v>*</v>
          </cell>
          <cell r="J1528" t="str">
            <v>*</v>
          </cell>
          <cell r="K1528" t="str">
            <v>*</v>
          </cell>
          <cell r="L1528" t="str">
            <v>*</v>
          </cell>
          <cell r="M1528" t="str">
            <v>*</v>
          </cell>
          <cell r="N1528" t="str">
            <v>*</v>
          </cell>
          <cell r="O1528" t="str">
            <v>Christian</v>
          </cell>
          <cell r="P1528" t="str">
            <v>rural</v>
          </cell>
          <cell r="Q1528" t="str">
            <v>Southwest</v>
          </cell>
          <cell r="R1528">
            <v>2923430</v>
          </cell>
        </row>
        <row r="1529">
          <cell r="A1529" t="str">
            <v>PALMYRA HIGH</v>
          </cell>
          <cell r="B1529" t="str">
            <v>064074</v>
          </cell>
          <cell r="C1529" t="str">
            <v>PALMYRA R-I</v>
          </cell>
          <cell r="D1529">
            <v>373</v>
          </cell>
          <cell r="E1529">
            <v>367.19</v>
          </cell>
          <cell r="F1529">
            <v>0.251</v>
          </cell>
          <cell r="G1529">
            <v>0.93</v>
          </cell>
          <cell r="H1529" t="str">
            <v>*</v>
          </cell>
          <cell r="I1529">
            <v>1.3000000000000001E-2</v>
          </cell>
          <cell r="J1529" t="str">
            <v>*</v>
          </cell>
          <cell r="K1529">
            <v>4.5999999999999999E-2</v>
          </cell>
          <cell r="L1529" t="str">
            <v>*</v>
          </cell>
          <cell r="M1529" t="str">
            <v>*</v>
          </cell>
          <cell r="N1529">
            <v>0.14480000000000001</v>
          </cell>
          <cell r="O1529" t="str">
            <v>Marion</v>
          </cell>
          <cell r="P1529" t="str">
            <v>town</v>
          </cell>
          <cell r="Q1529" t="str">
            <v>Northeast</v>
          </cell>
          <cell r="R1529">
            <v>2923490</v>
          </cell>
        </row>
        <row r="1530">
          <cell r="A1530" t="str">
            <v>PALMYRA MIDDLE</v>
          </cell>
          <cell r="B1530" t="str">
            <v>064074</v>
          </cell>
          <cell r="C1530" t="str">
            <v>PALMYRA R-I</v>
          </cell>
          <cell r="D1530">
            <v>331</v>
          </cell>
          <cell r="E1530">
            <v>317.55</v>
          </cell>
          <cell r="F1530">
            <v>0.35</v>
          </cell>
          <cell r="G1530">
            <v>0.90300000000000002</v>
          </cell>
          <cell r="H1530">
            <v>1.8000000000000002E-2</v>
          </cell>
          <cell r="I1530">
            <v>3.6000000000000004E-2</v>
          </cell>
          <cell r="J1530" t="str">
            <v>*</v>
          </cell>
          <cell r="K1530">
            <v>3.9E-2</v>
          </cell>
          <cell r="L1530" t="str">
            <v>*</v>
          </cell>
          <cell r="M1530" t="str">
            <v>*</v>
          </cell>
          <cell r="N1530">
            <v>0.16309999999999999</v>
          </cell>
          <cell r="O1530" t="str">
            <v>Marion</v>
          </cell>
          <cell r="P1530" t="str">
            <v>town</v>
          </cell>
          <cell r="Q1530" t="str">
            <v>Northeast</v>
          </cell>
          <cell r="R1530">
            <v>2923490</v>
          </cell>
        </row>
        <row r="1531">
          <cell r="A1531" t="str">
            <v>PALMYRA ELEM.</v>
          </cell>
          <cell r="B1531" t="str">
            <v>064074</v>
          </cell>
          <cell r="C1531" t="str">
            <v>PALMYRA R-I</v>
          </cell>
          <cell r="D1531">
            <v>446</v>
          </cell>
          <cell r="E1531">
            <v>439.07</v>
          </cell>
          <cell r="F1531">
            <v>0.26600000000000001</v>
          </cell>
          <cell r="G1531">
            <v>0.93900000000000006</v>
          </cell>
          <cell r="H1531">
            <v>1.8000000000000002E-2</v>
          </cell>
          <cell r="I1531">
            <v>1.3000000000000001E-2</v>
          </cell>
          <cell r="J1531" t="str">
            <v>*</v>
          </cell>
          <cell r="K1531">
            <v>2.7000000000000003E-2</v>
          </cell>
          <cell r="L1531" t="str">
            <v>*</v>
          </cell>
          <cell r="M1531" t="str">
            <v>*</v>
          </cell>
          <cell r="N1531">
            <v>0.13900000000000001</v>
          </cell>
          <cell r="O1531" t="str">
            <v>Marion</v>
          </cell>
          <cell r="P1531" t="str">
            <v>town</v>
          </cell>
          <cell r="Q1531" t="str">
            <v>Northeast</v>
          </cell>
          <cell r="R1531">
            <v>2923490</v>
          </cell>
        </row>
        <row r="1532">
          <cell r="A1532" t="str">
            <v>PARIS HIGH</v>
          </cell>
          <cell r="B1532" t="str">
            <v>069109</v>
          </cell>
          <cell r="C1532" t="str">
            <v>PARIS R-II</v>
          </cell>
          <cell r="D1532">
            <v>136</v>
          </cell>
          <cell r="E1532">
            <v>114</v>
          </cell>
          <cell r="F1532">
            <v>0.377</v>
          </cell>
          <cell r="G1532">
            <v>0.91900000000000004</v>
          </cell>
          <cell r="H1532" t="str">
            <v>*</v>
          </cell>
          <cell r="I1532" t="str">
            <v>*</v>
          </cell>
          <cell r="J1532" t="str">
            <v>*</v>
          </cell>
          <cell r="K1532">
            <v>3.7000000000000005E-2</v>
          </cell>
          <cell r="L1532" t="str">
            <v>*</v>
          </cell>
          <cell r="M1532" t="str">
            <v>*</v>
          </cell>
          <cell r="N1532">
            <v>0.14710000000000001</v>
          </cell>
          <cell r="O1532" t="str">
            <v>Monroe</v>
          </cell>
          <cell r="P1532" t="str">
            <v>rural</v>
          </cell>
          <cell r="Q1532" t="str">
            <v>Northeast</v>
          </cell>
          <cell r="R1532">
            <v>2923530</v>
          </cell>
        </row>
        <row r="1533">
          <cell r="A1533" t="str">
            <v>PARIS JR. HIGH</v>
          </cell>
          <cell r="B1533" t="str">
            <v>069109</v>
          </cell>
          <cell r="C1533" t="str">
            <v>PARIS R-II</v>
          </cell>
          <cell r="D1533">
            <v>61</v>
          </cell>
          <cell r="E1533">
            <v>63</v>
          </cell>
          <cell r="F1533">
            <v>0.33299999999999996</v>
          </cell>
          <cell r="G1533">
            <v>0.95099999999999996</v>
          </cell>
          <cell r="H1533" t="str">
            <v>*</v>
          </cell>
          <cell r="I1533" t="str">
            <v>*</v>
          </cell>
          <cell r="J1533" t="str">
            <v>*</v>
          </cell>
          <cell r="K1533" t="str">
            <v>*</v>
          </cell>
          <cell r="L1533" t="str">
            <v>*</v>
          </cell>
          <cell r="M1533" t="str">
            <v>*</v>
          </cell>
          <cell r="N1533">
            <v>0.18030000000000002</v>
          </cell>
          <cell r="O1533" t="str">
            <v>Monroe</v>
          </cell>
          <cell r="P1533" t="str">
            <v>rural</v>
          </cell>
          <cell r="Q1533" t="str">
            <v>Northeast</v>
          </cell>
          <cell r="R1533">
            <v>2923530</v>
          </cell>
        </row>
        <row r="1534">
          <cell r="A1534" t="str">
            <v>PARIS ELEM.</v>
          </cell>
          <cell r="B1534" t="str">
            <v>069109</v>
          </cell>
          <cell r="C1534" t="str">
            <v>PARIS R-II</v>
          </cell>
          <cell r="D1534">
            <v>212</v>
          </cell>
          <cell r="E1534">
            <v>208.25</v>
          </cell>
          <cell r="F1534">
            <v>0.38500000000000001</v>
          </cell>
          <cell r="G1534">
            <v>0.91500000000000004</v>
          </cell>
          <cell r="H1534" t="str">
            <v>*</v>
          </cell>
          <cell r="I1534" t="str">
            <v>*</v>
          </cell>
          <cell r="J1534" t="str">
            <v>*</v>
          </cell>
          <cell r="K1534">
            <v>6.6000000000000003E-2</v>
          </cell>
          <cell r="L1534" t="str">
            <v>*</v>
          </cell>
          <cell r="M1534" t="str">
            <v>*</v>
          </cell>
          <cell r="N1534">
            <v>0.15090000000000001</v>
          </cell>
          <cell r="O1534" t="str">
            <v>Monroe</v>
          </cell>
          <cell r="P1534" t="str">
            <v>rural</v>
          </cell>
          <cell r="Q1534" t="str">
            <v>Northeast</v>
          </cell>
          <cell r="R1534">
            <v>2923530</v>
          </cell>
        </row>
        <row r="1535">
          <cell r="A1535" t="str">
            <v>LEAD INNOVATION STUDIO</v>
          </cell>
          <cell r="B1535" t="str">
            <v>083005</v>
          </cell>
          <cell r="C1535" t="str">
            <v>PARK HILL</v>
          </cell>
          <cell r="D1535" t="str">
            <v>*</v>
          </cell>
          <cell r="E1535" t="str">
            <v>*</v>
          </cell>
          <cell r="F1535" t="str">
            <v>*</v>
          </cell>
          <cell r="G1535" t="str">
            <v>*</v>
          </cell>
          <cell r="H1535" t="str">
            <v>*</v>
          </cell>
          <cell r="I1535" t="str">
            <v>*</v>
          </cell>
          <cell r="J1535" t="str">
            <v>*</v>
          </cell>
          <cell r="K1535" t="str">
            <v>*</v>
          </cell>
          <cell r="L1535" t="str">
            <v>*</v>
          </cell>
          <cell r="M1535" t="str">
            <v>*</v>
          </cell>
          <cell r="N1535" t="str">
            <v>*</v>
          </cell>
          <cell r="O1535" t="str">
            <v>Platte</v>
          </cell>
          <cell r="P1535" t="str">
            <v>rural</v>
          </cell>
          <cell r="Q1535" t="str">
            <v>Kansas City</v>
          </cell>
          <cell r="R1535">
            <v>2923550</v>
          </cell>
        </row>
        <row r="1536">
          <cell r="A1536" t="str">
            <v>PARK HILL HIGH</v>
          </cell>
          <cell r="B1536" t="str">
            <v>083005</v>
          </cell>
          <cell r="C1536" t="str">
            <v>PARK HILL</v>
          </cell>
          <cell r="D1536">
            <v>1875</v>
          </cell>
          <cell r="E1536">
            <v>1797.23</v>
          </cell>
          <cell r="F1536">
            <v>0.16</v>
          </cell>
          <cell r="G1536">
            <v>0.62</v>
          </cell>
          <cell r="H1536">
            <v>0.13800000000000001</v>
          </cell>
          <cell r="I1536">
            <v>0.12</v>
          </cell>
          <cell r="J1536">
            <v>4.8000000000000001E-2</v>
          </cell>
          <cell r="K1536">
            <v>5.9000000000000004E-2</v>
          </cell>
          <cell r="L1536">
            <v>1.4999999999999902E-2</v>
          </cell>
          <cell r="M1536">
            <v>2.1899999999999999E-2</v>
          </cell>
          <cell r="N1536">
            <v>0.1109</v>
          </cell>
          <cell r="O1536" t="str">
            <v>Platte</v>
          </cell>
          <cell r="P1536" t="str">
            <v>rural</v>
          </cell>
          <cell r="Q1536" t="str">
            <v>Kansas City</v>
          </cell>
          <cell r="R1536">
            <v>2923550</v>
          </cell>
        </row>
        <row r="1537">
          <cell r="A1537" t="str">
            <v>PARK HILL SOUTH HIGH</v>
          </cell>
          <cell r="B1537" t="str">
            <v>083005</v>
          </cell>
          <cell r="C1537" t="str">
            <v>PARK HILL</v>
          </cell>
          <cell r="D1537">
            <v>1842</v>
          </cell>
          <cell r="E1537">
            <v>1774.5</v>
          </cell>
          <cell r="F1537">
            <v>0.14599999999999999</v>
          </cell>
          <cell r="G1537">
            <v>0.69200000000000006</v>
          </cell>
          <cell r="H1537">
            <v>0.11199999999999999</v>
          </cell>
          <cell r="I1537">
            <v>0.10800000000000001</v>
          </cell>
          <cell r="J1537">
            <v>2.5515743756786103E-2</v>
          </cell>
          <cell r="K1537">
            <v>0.05</v>
          </cell>
          <cell r="L1537">
            <v>1.2484256243213809E-2</v>
          </cell>
          <cell r="M1537">
            <v>2.6600000000000002E-2</v>
          </cell>
          <cell r="N1537">
            <v>9.6099999999999991E-2</v>
          </cell>
          <cell r="O1537" t="str">
            <v>Platte</v>
          </cell>
          <cell r="P1537" t="str">
            <v>rural</v>
          </cell>
          <cell r="Q1537" t="str">
            <v>Kansas City</v>
          </cell>
          <cell r="R1537">
            <v>2923550</v>
          </cell>
        </row>
        <row r="1538">
          <cell r="A1538" t="str">
            <v>LAKEVIEW MIDDLE</v>
          </cell>
          <cell r="B1538" t="str">
            <v>083005</v>
          </cell>
          <cell r="C1538" t="str">
            <v>PARK HILL</v>
          </cell>
          <cell r="D1538">
            <v>664</v>
          </cell>
          <cell r="E1538">
            <v>652.75</v>
          </cell>
          <cell r="F1538">
            <v>0.13300000000000001</v>
          </cell>
          <cell r="G1538">
            <v>0.72400000000000009</v>
          </cell>
          <cell r="H1538">
            <v>7.4999999999999997E-2</v>
          </cell>
          <cell r="I1538">
            <v>0.107</v>
          </cell>
          <cell r="J1538">
            <v>1.355421686746988E-2</v>
          </cell>
          <cell r="K1538">
            <v>7.2000000000000008E-2</v>
          </cell>
          <cell r="L1538">
            <v>8.4457831325300825E-3</v>
          </cell>
          <cell r="M1538">
            <v>1.9599999999999999E-2</v>
          </cell>
          <cell r="N1538">
            <v>0.13550000000000001</v>
          </cell>
          <cell r="O1538" t="str">
            <v>Platte</v>
          </cell>
          <cell r="P1538" t="str">
            <v>rural</v>
          </cell>
          <cell r="Q1538" t="str">
            <v>Kansas City</v>
          </cell>
          <cell r="R1538">
            <v>2923550</v>
          </cell>
        </row>
        <row r="1539">
          <cell r="A1539" t="str">
            <v>CONGRESS MIDDLE</v>
          </cell>
          <cell r="B1539" t="str">
            <v>083005</v>
          </cell>
          <cell r="C1539" t="str">
            <v>PARK HILL</v>
          </cell>
          <cell r="D1539">
            <v>774</v>
          </cell>
          <cell r="E1539">
            <v>771</v>
          </cell>
          <cell r="F1539">
            <v>0.152</v>
          </cell>
          <cell r="G1539">
            <v>0.627</v>
          </cell>
          <cell r="H1539">
            <v>0.129</v>
          </cell>
          <cell r="I1539">
            <v>0.124</v>
          </cell>
          <cell r="J1539">
            <v>4.7803617571059429E-2</v>
          </cell>
          <cell r="K1539">
            <v>5.7000000000000002E-2</v>
          </cell>
          <cell r="L1539">
            <v>1.5196382428940503E-2</v>
          </cell>
          <cell r="M1539">
            <v>3.2300000000000002E-2</v>
          </cell>
          <cell r="N1539">
            <v>0.11630000000000001</v>
          </cell>
          <cell r="O1539" t="str">
            <v>Platte</v>
          </cell>
          <cell r="P1539" t="str">
            <v>rural</v>
          </cell>
          <cell r="Q1539" t="str">
            <v>Kansas City</v>
          </cell>
          <cell r="R1539">
            <v>2923550</v>
          </cell>
        </row>
        <row r="1540">
          <cell r="A1540" t="str">
            <v>PLAZA MIDDLE</v>
          </cell>
          <cell r="B1540" t="str">
            <v>083005</v>
          </cell>
          <cell r="C1540" t="str">
            <v>PARK HILL</v>
          </cell>
          <cell r="D1540">
            <v>683</v>
          </cell>
          <cell r="E1540">
            <v>691.56</v>
          </cell>
          <cell r="F1540">
            <v>0.14199999999999999</v>
          </cell>
          <cell r="G1540">
            <v>0.57799999999999996</v>
          </cell>
          <cell r="H1540">
            <v>0.19600000000000001</v>
          </cell>
          <cell r="I1540">
            <v>0.113</v>
          </cell>
          <cell r="J1540">
            <v>3.6603221083455345E-2</v>
          </cell>
          <cell r="K1540">
            <v>6.0999999999999999E-2</v>
          </cell>
          <cell r="L1540">
            <v>1.5396778916544673E-2</v>
          </cell>
          <cell r="M1540">
            <v>4.9800000000000004E-2</v>
          </cell>
          <cell r="N1540">
            <v>9.0800000000000006E-2</v>
          </cell>
          <cell r="O1540" t="str">
            <v>Platte</v>
          </cell>
          <cell r="P1540" t="str">
            <v>rural</v>
          </cell>
          <cell r="Q1540" t="str">
            <v>Kansas City</v>
          </cell>
          <cell r="R1540">
            <v>2923550</v>
          </cell>
        </row>
        <row r="1541">
          <cell r="A1541" t="str">
            <v>WALDEN MIDDLE</v>
          </cell>
          <cell r="B1541" t="str">
            <v>083005</v>
          </cell>
          <cell r="C1541" t="str">
            <v>PARK HILL</v>
          </cell>
          <cell r="D1541">
            <v>717</v>
          </cell>
          <cell r="E1541">
            <v>719</v>
          </cell>
          <cell r="F1541">
            <v>0.19500000000000001</v>
          </cell>
          <cell r="G1541">
            <v>0.63700000000000001</v>
          </cell>
          <cell r="H1541">
            <v>0.153</v>
          </cell>
          <cell r="I1541">
            <v>0.10300000000000001</v>
          </cell>
          <cell r="J1541">
            <v>2.6499302649930265E-2</v>
          </cell>
          <cell r="K1541">
            <v>6.6000000000000003E-2</v>
          </cell>
          <cell r="L1541">
            <v>1.4500697350069647E-2</v>
          </cell>
          <cell r="M1541">
            <v>5.7200000000000001E-2</v>
          </cell>
          <cell r="N1541">
            <v>9.0700000000000003E-2</v>
          </cell>
          <cell r="O1541" t="str">
            <v>Platte</v>
          </cell>
          <cell r="P1541" t="str">
            <v>rural</v>
          </cell>
          <cell r="Q1541" t="str">
            <v>Kansas City</v>
          </cell>
          <cell r="R1541">
            <v>2923550</v>
          </cell>
        </row>
        <row r="1542">
          <cell r="A1542" t="str">
            <v>THOMAS B. CHINN ELEM.</v>
          </cell>
          <cell r="B1542" t="str">
            <v>083005</v>
          </cell>
          <cell r="C1542" t="str">
            <v>PARK HILL</v>
          </cell>
          <cell r="D1542">
            <v>427</v>
          </cell>
          <cell r="E1542">
            <v>433.06</v>
          </cell>
          <cell r="F1542">
            <v>0.21199999999999999</v>
          </cell>
          <cell r="G1542">
            <v>0.59499999999999997</v>
          </cell>
          <cell r="H1542">
            <v>0.183</v>
          </cell>
          <cell r="I1542">
            <v>7.4999999999999997E-2</v>
          </cell>
          <cell r="J1542" t="str">
            <v>*</v>
          </cell>
          <cell r="K1542">
            <v>8.900000000000001E-2</v>
          </cell>
          <cell r="L1542" t="str">
            <v>*</v>
          </cell>
          <cell r="M1542">
            <v>0.11710000000000001</v>
          </cell>
          <cell r="N1542">
            <v>0.11939999999999999</v>
          </cell>
          <cell r="O1542" t="str">
            <v>Platte</v>
          </cell>
          <cell r="P1542" t="str">
            <v>rural</v>
          </cell>
          <cell r="Q1542" t="str">
            <v>Kansas City</v>
          </cell>
          <cell r="R1542">
            <v>2923550</v>
          </cell>
        </row>
        <row r="1543">
          <cell r="A1543" t="str">
            <v>GRADEN ELEM.</v>
          </cell>
          <cell r="B1543" t="str">
            <v>083005</v>
          </cell>
          <cell r="C1543" t="str">
            <v>PARK HILL</v>
          </cell>
          <cell r="D1543">
            <v>462</v>
          </cell>
          <cell r="E1543">
            <v>461.06</v>
          </cell>
          <cell r="F1543">
            <v>0.111</v>
          </cell>
          <cell r="G1543">
            <v>0.77900000000000003</v>
          </cell>
          <cell r="H1543">
            <v>3.5000000000000003E-2</v>
          </cell>
          <cell r="I1543">
            <v>9.6999999999999989E-2</v>
          </cell>
          <cell r="J1543" t="str">
            <v>*</v>
          </cell>
          <cell r="K1543">
            <v>7.400000000000001E-2</v>
          </cell>
          <cell r="L1543" t="str">
            <v>*</v>
          </cell>
          <cell r="M1543">
            <v>1.7299999999999999E-2</v>
          </cell>
          <cell r="N1543">
            <v>9.74E-2</v>
          </cell>
          <cell r="O1543" t="str">
            <v>Platte</v>
          </cell>
          <cell r="P1543" t="str">
            <v>rural</v>
          </cell>
          <cell r="Q1543" t="str">
            <v>Kansas City</v>
          </cell>
          <cell r="R1543">
            <v>2923550</v>
          </cell>
        </row>
        <row r="1544">
          <cell r="A1544" t="str">
            <v>LINE CREEK ELEM.</v>
          </cell>
          <cell r="B1544" t="str">
            <v>083005</v>
          </cell>
          <cell r="C1544" t="str">
            <v>PARK HILL</v>
          </cell>
          <cell r="D1544">
            <v>347</v>
          </cell>
          <cell r="E1544">
            <v>351.98</v>
          </cell>
          <cell r="F1544">
            <v>0.28699999999999998</v>
          </cell>
          <cell r="G1544">
            <v>0.58499999999999996</v>
          </cell>
          <cell r="H1544">
            <v>0.184</v>
          </cell>
          <cell r="I1544">
            <v>9.8000000000000004E-2</v>
          </cell>
          <cell r="J1544">
            <v>2.5936599423631124E-2</v>
          </cell>
          <cell r="K1544">
            <v>0.10400000000000001</v>
          </cell>
          <cell r="M1544">
            <v>0.1124</v>
          </cell>
          <cell r="N1544">
            <v>0.14119999999999999</v>
          </cell>
          <cell r="O1544" t="str">
            <v>Platte</v>
          </cell>
          <cell r="P1544" t="str">
            <v>rural</v>
          </cell>
          <cell r="Q1544" t="str">
            <v>Kansas City</v>
          </cell>
          <cell r="R1544">
            <v>2923550</v>
          </cell>
        </row>
        <row r="1545">
          <cell r="A1545" t="str">
            <v>ALFRED L. RENNER ELEM.</v>
          </cell>
          <cell r="B1545" t="str">
            <v>083005</v>
          </cell>
          <cell r="C1545" t="str">
            <v>PARK HILL</v>
          </cell>
          <cell r="D1545">
            <v>402</v>
          </cell>
          <cell r="E1545">
            <v>413</v>
          </cell>
          <cell r="F1545">
            <v>0.21100000000000002</v>
          </cell>
          <cell r="G1545">
            <v>0.57700000000000007</v>
          </cell>
          <cell r="H1545">
            <v>0.13699999999999998</v>
          </cell>
          <cell r="I1545">
            <v>0.129</v>
          </cell>
          <cell r="J1545" t="str">
            <v>*</v>
          </cell>
          <cell r="K1545">
            <v>6.7000000000000004E-2</v>
          </cell>
          <cell r="L1545" t="str">
            <v>*</v>
          </cell>
          <cell r="M1545">
            <v>0.1144</v>
          </cell>
          <cell r="N1545">
            <v>9.1999999999999998E-2</v>
          </cell>
          <cell r="O1545" t="str">
            <v>Platte</v>
          </cell>
          <cell r="P1545" t="str">
            <v>rural</v>
          </cell>
          <cell r="Q1545" t="str">
            <v>Kansas City</v>
          </cell>
          <cell r="R1545">
            <v>2923550</v>
          </cell>
        </row>
        <row r="1546">
          <cell r="A1546" t="str">
            <v>SOUTHEAST ELEM.</v>
          </cell>
          <cell r="B1546" t="str">
            <v>083005</v>
          </cell>
          <cell r="C1546" t="str">
            <v>PARK HILL</v>
          </cell>
          <cell r="D1546">
            <v>497</v>
          </cell>
          <cell r="E1546">
            <v>501.09</v>
          </cell>
          <cell r="F1546">
            <v>0.24299999999999999</v>
          </cell>
          <cell r="G1546">
            <v>0.61799999999999999</v>
          </cell>
          <cell r="H1546">
            <v>0.153</v>
          </cell>
          <cell r="I1546">
            <v>0.105</v>
          </cell>
          <cell r="J1546" t="str">
            <v>*</v>
          </cell>
          <cell r="K1546">
            <v>7.400000000000001E-2</v>
          </cell>
          <cell r="L1546" t="str">
            <v>*</v>
          </cell>
          <cell r="M1546">
            <v>0.16500000000000001</v>
          </cell>
          <cell r="N1546">
            <v>0.11869999999999999</v>
          </cell>
          <cell r="O1546" t="str">
            <v>Platte</v>
          </cell>
          <cell r="P1546" t="str">
            <v>rural</v>
          </cell>
          <cell r="Q1546" t="str">
            <v>Kansas City</v>
          </cell>
          <cell r="R1546">
            <v>2923550</v>
          </cell>
        </row>
        <row r="1547">
          <cell r="A1547" t="str">
            <v>UNION CHAPEL ELEM.</v>
          </cell>
          <cell r="B1547" t="str">
            <v>083005</v>
          </cell>
          <cell r="C1547" t="str">
            <v>PARK HILL</v>
          </cell>
          <cell r="D1547">
            <v>616</v>
          </cell>
          <cell r="E1547">
            <v>609.05999999999995</v>
          </cell>
          <cell r="F1547">
            <v>9.4E-2</v>
          </cell>
          <cell r="G1547">
            <v>0.76800000000000002</v>
          </cell>
          <cell r="H1547">
            <v>7.0999999999999994E-2</v>
          </cell>
          <cell r="I1547">
            <v>8.4000000000000005E-2</v>
          </cell>
          <cell r="J1547">
            <v>1.461038961038961E-2</v>
          </cell>
          <cell r="K1547">
            <v>5.5E-2</v>
          </cell>
          <cell r="L1547">
            <v>7.3896103896103904E-3</v>
          </cell>
          <cell r="M1547">
            <v>1.46E-2</v>
          </cell>
          <cell r="N1547">
            <v>7.9500000000000001E-2</v>
          </cell>
          <cell r="O1547" t="str">
            <v>Platte</v>
          </cell>
          <cell r="P1547" t="str">
            <v>rural</v>
          </cell>
          <cell r="Q1547" t="str">
            <v>Kansas City</v>
          </cell>
          <cell r="R1547">
            <v>2923550</v>
          </cell>
        </row>
        <row r="1548">
          <cell r="A1548" t="str">
            <v>ENGLISH LANDING ELEM.</v>
          </cell>
          <cell r="B1548" t="str">
            <v>083005</v>
          </cell>
          <cell r="C1548" t="str">
            <v>PARK HILL</v>
          </cell>
          <cell r="D1548">
            <v>439</v>
          </cell>
          <cell r="E1548">
            <v>438.12</v>
          </cell>
          <cell r="F1548">
            <v>0.20300000000000001</v>
          </cell>
          <cell r="G1548">
            <v>0.68799999999999994</v>
          </cell>
          <cell r="H1548">
            <v>0.107</v>
          </cell>
          <cell r="I1548">
            <v>0.10300000000000001</v>
          </cell>
          <cell r="J1548" t="str">
            <v>*</v>
          </cell>
          <cell r="K1548">
            <v>5.9000000000000004E-2</v>
          </cell>
          <cell r="L1548" t="str">
            <v>*</v>
          </cell>
          <cell r="M1548">
            <v>8.199999999999999E-2</v>
          </cell>
          <cell r="N1548">
            <v>8.8800000000000004E-2</v>
          </cell>
          <cell r="O1548" t="str">
            <v>Platte</v>
          </cell>
          <cell r="P1548" t="str">
            <v>rural</v>
          </cell>
          <cell r="Q1548" t="str">
            <v>Kansas City</v>
          </cell>
          <cell r="R1548">
            <v>2923550</v>
          </cell>
        </row>
        <row r="1549">
          <cell r="A1549" t="str">
            <v>PRAIRIE POINT ELEM.</v>
          </cell>
          <cell r="B1549" t="str">
            <v>083005</v>
          </cell>
          <cell r="C1549" t="str">
            <v>PARK HILL</v>
          </cell>
          <cell r="D1549">
            <v>403</v>
          </cell>
          <cell r="E1549">
            <v>408</v>
          </cell>
          <cell r="F1549">
            <v>0.18600000000000003</v>
          </cell>
          <cell r="G1549">
            <v>0.71499999999999997</v>
          </cell>
          <cell r="H1549">
            <v>9.1999999999999998E-2</v>
          </cell>
          <cell r="I1549">
            <v>8.900000000000001E-2</v>
          </cell>
          <cell r="J1549">
            <v>3.9702233250620347E-2</v>
          </cell>
          <cell r="K1549">
            <v>4.7E-2</v>
          </cell>
          <cell r="L1549">
            <v>1.7297766749379662E-2</v>
          </cell>
          <cell r="M1549">
            <v>6.7000000000000004E-2</v>
          </cell>
          <cell r="N1549">
            <v>0.1017</v>
          </cell>
          <cell r="O1549" t="str">
            <v>Platte</v>
          </cell>
          <cell r="P1549" t="str">
            <v>rural</v>
          </cell>
          <cell r="Q1549" t="str">
            <v>Kansas City</v>
          </cell>
          <cell r="R1549">
            <v>2923550</v>
          </cell>
        </row>
        <row r="1550">
          <cell r="A1550" t="str">
            <v>HAWTHORN ELEM.</v>
          </cell>
          <cell r="B1550" t="str">
            <v>083005</v>
          </cell>
          <cell r="C1550" t="str">
            <v>PARK HILL</v>
          </cell>
          <cell r="D1550">
            <v>497</v>
          </cell>
          <cell r="E1550">
            <v>494</v>
          </cell>
          <cell r="F1550">
            <v>0.126</v>
          </cell>
          <cell r="G1550">
            <v>0.748</v>
          </cell>
          <cell r="H1550">
            <v>0.10099999999999999</v>
          </cell>
          <cell r="I1550">
            <v>7.8E-2</v>
          </cell>
          <cell r="J1550">
            <v>3.1180400890868598E-2</v>
          </cell>
          <cell r="K1550">
            <v>3.6000000000000004E-2</v>
          </cell>
          <cell r="L1550">
            <v>5.8195991091314347E-3</v>
          </cell>
          <cell r="M1550">
            <v>6.2400000000000004E-2</v>
          </cell>
          <cell r="N1550">
            <v>9.0500000000000011E-2</v>
          </cell>
          <cell r="O1550" t="str">
            <v>Platte</v>
          </cell>
          <cell r="P1550" t="str">
            <v>rural</v>
          </cell>
          <cell r="Q1550" t="str">
            <v>Kansas City</v>
          </cell>
          <cell r="R1550">
            <v>2923550</v>
          </cell>
        </row>
        <row r="1551">
          <cell r="A1551" t="str">
            <v>TIFFANY RIDGE ELEMENTARY SCHL</v>
          </cell>
          <cell r="B1551" t="str">
            <v>083005</v>
          </cell>
          <cell r="C1551" t="str">
            <v>PARK HILL</v>
          </cell>
          <cell r="D1551">
            <v>518</v>
          </cell>
          <cell r="E1551">
            <v>517.09</v>
          </cell>
          <cell r="F1551">
            <v>0.17800000000000002</v>
          </cell>
          <cell r="G1551">
            <v>0.55399999999999994</v>
          </cell>
          <cell r="H1551">
            <v>0.16200000000000001</v>
          </cell>
          <cell r="I1551">
            <v>0.127</v>
          </cell>
          <cell r="J1551">
            <v>5.5984555984555984E-2</v>
          </cell>
          <cell r="K1551">
            <v>6.4000000000000001E-2</v>
          </cell>
          <cell r="L1551">
            <v>3.7015444015443988E-2</v>
          </cell>
          <cell r="M1551">
            <v>0.1139</v>
          </cell>
          <cell r="N1551">
            <v>7.3399999999999993E-2</v>
          </cell>
          <cell r="O1551" t="str">
            <v>Platte</v>
          </cell>
          <cell r="P1551" t="str">
            <v>rural</v>
          </cell>
          <cell r="Q1551" t="str">
            <v>Kansas City</v>
          </cell>
          <cell r="R1551">
            <v>2923550</v>
          </cell>
        </row>
        <row r="1552">
          <cell r="A1552" t="str">
            <v>HOPEWELL ELEMENTARY</v>
          </cell>
          <cell r="B1552" t="str">
            <v>083005</v>
          </cell>
          <cell r="C1552" t="str">
            <v>PARK HILL</v>
          </cell>
          <cell r="D1552">
            <v>532</v>
          </cell>
          <cell r="E1552">
            <v>530.32000000000005</v>
          </cell>
          <cell r="F1552">
            <v>0.192</v>
          </cell>
          <cell r="G1552">
            <v>0.58499999999999996</v>
          </cell>
          <cell r="H1552">
            <v>0.20699999999999999</v>
          </cell>
          <cell r="I1552">
            <v>0.111</v>
          </cell>
          <cell r="J1552">
            <v>1.5037593984962405E-2</v>
          </cell>
          <cell r="K1552">
            <v>7.0000000000000007E-2</v>
          </cell>
          <cell r="L1552">
            <v>1.1962406015037619E-2</v>
          </cell>
          <cell r="M1552">
            <v>9.0200000000000002E-2</v>
          </cell>
          <cell r="N1552">
            <v>7.8899999999999998E-2</v>
          </cell>
          <cell r="O1552" t="str">
            <v>Platte</v>
          </cell>
          <cell r="P1552" t="str">
            <v>rural</v>
          </cell>
          <cell r="Q1552" t="str">
            <v>Kansas City</v>
          </cell>
          <cell r="R1552">
            <v>2923550</v>
          </cell>
        </row>
        <row r="1553">
          <cell r="A1553" t="str">
            <v>RUSSELL JONES ED CENTER</v>
          </cell>
          <cell r="B1553" t="str">
            <v>083005</v>
          </cell>
          <cell r="C1553" t="str">
            <v>PARK HILL</v>
          </cell>
          <cell r="D1553" t="str">
            <v>*</v>
          </cell>
          <cell r="E1553" t="str">
            <v>*</v>
          </cell>
          <cell r="F1553" t="str">
            <v>*</v>
          </cell>
          <cell r="G1553" t="str">
            <v>*</v>
          </cell>
          <cell r="H1553" t="str">
            <v>*</v>
          </cell>
          <cell r="I1553" t="str">
            <v>*</v>
          </cell>
          <cell r="J1553" t="str">
            <v>*</v>
          </cell>
          <cell r="K1553" t="str">
            <v>*</v>
          </cell>
          <cell r="L1553" t="str">
            <v>*</v>
          </cell>
          <cell r="M1553" t="str">
            <v>*</v>
          </cell>
          <cell r="N1553" t="str">
            <v>*</v>
          </cell>
          <cell r="O1553" t="str">
            <v>Platte</v>
          </cell>
          <cell r="P1553" t="str">
            <v>rural</v>
          </cell>
          <cell r="Q1553" t="str">
            <v>Kansas City</v>
          </cell>
          <cell r="R1553">
            <v>2923550</v>
          </cell>
        </row>
        <row r="1554">
          <cell r="A1554" t="str">
            <v>GERNER FAMILY EARLY ED CTR.</v>
          </cell>
          <cell r="B1554" t="str">
            <v>083005</v>
          </cell>
          <cell r="C1554" t="str">
            <v>PARK HILL</v>
          </cell>
          <cell r="D1554" t="str">
            <v>*</v>
          </cell>
          <cell r="E1554" t="str">
            <v>*</v>
          </cell>
          <cell r="F1554" t="str">
            <v>*</v>
          </cell>
          <cell r="G1554" t="str">
            <v>*</v>
          </cell>
          <cell r="H1554" t="str">
            <v>*</v>
          </cell>
          <cell r="I1554" t="str">
            <v>*</v>
          </cell>
          <cell r="J1554" t="str">
            <v>*</v>
          </cell>
          <cell r="K1554" t="str">
            <v>*</v>
          </cell>
          <cell r="L1554" t="str">
            <v>*</v>
          </cell>
          <cell r="M1554" t="str">
            <v>*</v>
          </cell>
          <cell r="N1554" t="str">
            <v>*</v>
          </cell>
          <cell r="O1554" t="str">
            <v>Platte</v>
          </cell>
          <cell r="P1554" t="str">
            <v>rural</v>
          </cell>
          <cell r="Q1554" t="str">
            <v>Kansas City</v>
          </cell>
          <cell r="R1554">
            <v>2923550</v>
          </cell>
        </row>
        <row r="1555">
          <cell r="A1555" t="str">
            <v>CENTRAL HIGH</v>
          </cell>
          <cell r="B1555" t="str">
            <v>096095</v>
          </cell>
          <cell r="C1555" t="str">
            <v>PARKWAY C-2</v>
          </cell>
          <cell r="D1555">
            <v>1221</v>
          </cell>
          <cell r="E1555">
            <v>1192.49</v>
          </cell>
          <cell r="F1555">
            <v>0.107</v>
          </cell>
          <cell r="G1555">
            <v>0.56700000000000006</v>
          </cell>
          <cell r="H1555">
            <v>0.17100000000000001</v>
          </cell>
          <cell r="I1555">
            <v>6.5000000000000002E-2</v>
          </cell>
          <cell r="J1555">
            <v>2.4390243902439025E-2</v>
          </cell>
          <cell r="K1555">
            <v>5.2000000000000005E-2</v>
          </cell>
          <cell r="L1555">
            <v>0.12060975609756086</v>
          </cell>
          <cell r="M1555">
            <v>3.9300000000000002E-2</v>
          </cell>
          <cell r="N1555">
            <v>0.13269999999999998</v>
          </cell>
          <cell r="O1555" t="str">
            <v>St. Louis</v>
          </cell>
          <cell r="P1555" t="str">
            <v>suburban</v>
          </cell>
          <cell r="Q1555" t="str">
            <v>St. Louis</v>
          </cell>
          <cell r="R1555">
            <v>2923580</v>
          </cell>
        </row>
        <row r="1556">
          <cell r="A1556" t="str">
            <v>NORTH HIGH</v>
          </cell>
          <cell r="B1556" t="str">
            <v>096095</v>
          </cell>
          <cell r="C1556" t="str">
            <v>PARKWAY C-2</v>
          </cell>
          <cell r="D1556">
            <v>1088</v>
          </cell>
          <cell r="E1556">
            <v>1036.97</v>
          </cell>
          <cell r="F1556">
            <v>0.17300000000000001</v>
          </cell>
          <cell r="G1556">
            <v>0.41</v>
          </cell>
          <cell r="H1556">
            <v>0.34899999999999998</v>
          </cell>
          <cell r="I1556">
            <v>6.2E-2</v>
          </cell>
          <cell r="J1556">
            <v>9.466911764705882E-2</v>
          </cell>
          <cell r="K1556">
            <v>8.1000000000000003E-2</v>
          </cell>
          <cell r="M1556">
            <v>3.6799999999999999E-2</v>
          </cell>
          <cell r="N1556">
            <v>0.17370000000000002</v>
          </cell>
          <cell r="O1556" t="str">
            <v>St. Louis</v>
          </cell>
          <cell r="P1556" t="str">
            <v>suburban</v>
          </cell>
          <cell r="Q1556" t="str">
            <v>St. Louis</v>
          </cell>
          <cell r="R1556">
            <v>2923580</v>
          </cell>
        </row>
        <row r="1557">
          <cell r="A1557" t="str">
            <v>WEST HIGH</v>
          </cell>
          <cell r="B1557" t="str">
            <v>096095</v>
          </cell>
          <cell r="C1557" t="str">
            <v>PARKWAY C-2</v>
          </cell>
          <cell r="D1557">
            <v>1393</v>
          </cell>
          <cell r="E1557">
            <v>1359.96</v>
          </cell>
          <cell r="F1557">
            <v>8.1000000000000003E-2</v>
          </cell>
          <cell r="G1557">
            <v>0.66299999999999992</v>
          </cell>
          <cell r="H1557">
            <v>0.113</v>
          </cell>
          <cell r="I1557">
            <v>4.0999999999999995E-2</v>
          </cell>
          <cell r="J1557">
            <v>0.135678391959799</v>
          </cell>
          <cell r="K1557">
            <v>4.4000000000000004E-2</v>
          </cell>
          <cell r="M1557">
            <v>8.6E-3</v>
          </cell>
          <cell r="N1557">
            <v>0.15789999999999998</v>
          </cell>
          <cell r="O1557" t="str">
            <v>St. Louis</v>
          </cell>
          <cell r="P1557" t="str">
            <v>suburban</v>
          </cell>
          <cell r="Q1557" t="str">
            <v>St. Louis</v>
          </cell>
          <cell r="R1557">
            <v>2923580</v>
          </cell>
        </row>
        <row r="1558">
          <cell r="A1558" t="str">
            <v>SOUTH HIGH</v>
          </cell>
          <cell r="B1558" t="str">
            <v>096095</v>
          </cell>
          <cell r="C1558" t="str">
            <v>PARKWAY C-2</v>
          </cell>
          <cell r="D1558">
            <v>1667</v>
          </cell>
          <cell r="E1558">
            <v>1601.3</v>
          </cell>
          <cell r="F1558">
            <v>0.14199999999999999</v>
          </cell>
          <cell r="G1558">
            <v>0.64900000000000002</v>
          </cell>
          <cell r="H1558">
            <v>0.13100000000000001</v>
          </cell>
          <cell r="I1558">
            <v>6.0999999999999999E-2</v>
          </cell>
          <cell r="J1558">
            <v>9.1781643671265747E-2</v>
          </cell>
          <cell r="K1558">
            <v>6.4000000000000001E-2</v>
          </cell>
          <cell r="M1558">
            <v>3.4200000000000001E-2</v>
          </cell>
          <cell r="N1558">
            <v>0.16140000000000002</v>
          </cell>
          <cell r="O1558" t="str">
            <v>St. Louis</v>
          </cell>
          <cell r="P1558" t="str">
            <v>suburban</v>
          </cell>
          <cell r="Q1558" t="str">
            <v>St. Louis</v>
          </cell>
          <cell r="R1558">
            <v>2923580</v>
          </cell>
        </row>
        <row r="1559">
          <cell r="A1559" t="str">
            <v>SOUTHWEST MIDDLE</v>
          </cell>
          <cell r="B1559" t="str">
            <v>096095</v>
          </cell>
          <cell r="C1559" t="str">
            <v>PARKWAY C-2</v>
          </cell>
          <cell r="D1559">
            <v>579</v>
          </cell>
          <cell r="E1559">
            <v>575</v>
          </cell>
          <cell r="F1559">
            <v>0.13400000000000001</v>
          </cell>
          <cell r="G1559">
            <v>0.69400000000000006</v>
          </cell>
          <cell r="H1559">
            <v>0.10400000000000001</v>
          </cell>
          <cell r="I1559">
            <v>2.7999999999999997E-2</v>
          </cell>
          <cell r="J1559">
            <v>8.2901554404145081E-2</v>
          </cell>
          <cell r="K1559">
            <v>8.5999999999999993E-2</v>
          </cell>
          <cell r="L1559">
            <v>5.098445595854928E-3</v>
          </cell>
          <cell r="M1559">
            <v>1.04E-2</v>
          </cell>
          <cell r="N1559">
            <v>0.17269999999999999</v>
          </cell>
          <cell r="O1559" t="str">
            <v>St. Louis</v>
          </cell>
          <cell r="P1559" t="str">
            <v>suburban</v>
          </cell>
          <cell r="Q1559" t="str">
            <v>St. Louis</v>
          </cell>
          <cell r="R1559">
            <v>2923580</v>
          </cell>
        </row>
        <row r="1560">
          <cell r="A1560" t="str">
            <v>CENTRAL MIDDLE</v>
          </cell>
          <cell r="B1560" t="str">
            <v>096095</v>
          </cell>
          <cell r="C1560" t="str">
            <v>PARKWAY C-2</v>
          </cell>
          <cell r="D1560">
            <v>900</v>
          </cell>
          <cell r="E1560">
            <v>892.66</v>
          </cell>
          <cell r="F1560">
            <v>0.11199999999999999</v>
          </cell>
          <cell r="G1560">
            <v>0.52900000000000003</v>
          </cell>
          <cell r="H1560">
            <v>0.17600000000000002</v>
          </cell>
          <cell r="I1560">
            <v>5.9000000000000004E-2</v>
          </cell>
          <cell r="J1560">
            <v>1.8062397372742199E-2</v>
          </cell>
          <cell r="K1560">
            <v>7.0000000000000007E-2</v>
          </cell>
          <cell r="L1560">
            <v>0.14793760262725764</v>
          </cell>
          <cell r="M1560">
            <v>3.78E-2</v>
          </cell>
          <cell r="N1560">
            <v>0.1578</v>
          </cell>
          <cell r="O1560" t="str">
            <v>St. Louis</v>
          </cell>
          <cell r="P1560" t="str">
            <v>suburban</v>
          </cell>
          <cell r="Q1560" t="str">
            <v>St. Louis</v>
          </cell>
          <cell r="R1560">
            <v>2923580</v>
          </cell>
        </row>
        <row r="1561">
          <cell r="A1561" t="str">
            <v>NORTHEAST MIDDLE</v>
          </cell>
          <cell r="B1561" t="str">
            <v>096095</v>
          </cell>
          <cell r="C1561" t="str">
            <v>PARKWAY C-2</v>
          </cell>
          <cell r="D1561">
            <v>758</v>
          </cell>
          <cell r="E1561">
            <v>742.29</v>
          </cell>
          <cell r="F1561">
            <v>0.20499999999999999</v>
          </cell>
          <cell r="G1561">
            <v>0.36499999999999999</v>
          </cell>
          <cell r="H1561">
            <v>0.34600000000000003</v>
          </cell>
          <cell r="I1561">
            <v>9.5000000000000001E-2</v>
          </cell>
          <cell r="J1561">
            <v>0.11873350923482849</v>
          </cell>
          <cell r="K1561">
            <v>7.0000000000000007E-2</v>
          </cell>
          <cell r="L1561">
            <v>5.2664907651714388E-3</v>
          </cell>
          <cell r="M1561">
            <v>4.6199999999999998E-2</v>
          </cell>
          <cell r="N1561">
            <v>0.16750000000000001</v>
          </cell>
          <cell r="O1561" t="str">
            <v>St. Louis</v>
          </cell>
          <cell r="P1561" t="str">
            <v>suburban</v>
          </cell>
          <cell r="Q1561" t="str">
            <v>St. Louis</v>
          </cell>
          <cell r="R1561">
            <v>2923580</v>
          </cell>
        </row>
        <row r="1562">
          <cell r="A1562" t="str">
            <v>SOUTH MIDDLE</v>
          </cell>
          <cell r="B1562" t="str">
            <v>096095</v>
          </cell>
          <cell r="C1562" t="str">
            <v>PARKWAY C-2</v>
          </cell>
          <cell r="D1562">
            <v>572</v>
          </cell>
          <cell r="E1562">
            <v>566</v>
          </cell>
          <cell r="F1562">
            <v>0.217</v>
          </cell>
          <cell r="G1562">
            <v>0.6</v>
          </cell>
          <cell r="H1562">
            <v>0.154</v>
          </cell>
          <cell r="I1562">
            <v>8.4000000000000005E-2</v>
          </cell>
          <cell r="J1562" t="str">
            <v>*</v>
          </cell>
          <cell r="K1562">
            <v>7.0000000000000007E-2</v>
          </cell>
          <cell r="L1562" t="str">
            <v>*</v>
          </cell>
          <cell r="M1562">
            <v>9.2699999999999991E-2</v>
          </cell>
          <cell r="N1562">
            <v>0.1416</v>
          </cell>
          <cell r="O1562" t="str">
            <v>St. Louis</v>
          </cell>
          <cell r="P1562" t="str">
            <v>suburban</v>
          </cell>
          <cell r="Q1562" t="str">
            <v>St. Louis</v>
          </cell>
          <cell r="R1562">
            <v>2923580</v>
          </cell>
        </row>
        <row r="1563">
          <cell r="A1563" t="str">
            <v>WEST MIDDLE</v>
          </cell>
          <cell r="B1563" t="str">
            <v>096095</v>
          </cell>
          <cell r="C1563" t="str">
            <v>PARKWAY C-2</v>
          </cell>
          <cell r="D1563">
            <v>1097</v>
          </cell>
          <cell r="E1563">
            <v>1095.33</v>
          </cell>
          <cell r="F1563">
            <v>0.1</v>
          </cell>
          <cell r="G1563">
            <v>0.63</v>
          </cell>
          <cell r="H1563">
            <v>0.11800000000000001</v>
          </cell>
          <cell r="I1563">
            <v>3.7000000000000005E-2</v>
          </cell>
          <cell r="J1563">
            <v>1.4084507042253521E-2</v>
          </cell>
          <cell r="K1563">
            <v>6.6000000000000003E-2</v>
          </cell>
          <cell r="L1563">
            <v>0.13491549295774641</v>
          </cell>
          <cell r="M1563">
            <v>1.09E-2</v>
          </cell>
          <cell r="N1563">
            <v>0.15039999999999998</v>
          </cell>
          <cell r="O1563" t="str">
            <v>St. Louis</v>
          </cell>
          <cell r="P1563" t="str">
            <v>suburban</v>
          </cell>
          <cell r="Q1563" t="str">
            <v>St. Louis</v>
          </cell>
          <cell r="R1563">
            <v>2923580</v>
          </cell>
        </row>
        <row r="1564">
          <cell r="A1564" t="str">
            <v>MCKELVEY PRIMARY</v>
          </cell>
          <cell r="B1564" t="str">
            <v>096095</v>
          </cell>
          <cell r="C1564" t="str">
            <v>PARKWAY C-2</v>
          </cell>
          <cell r="D1564">
            <v>228</v>
          </cell>
          <cell r="E1564">
            <v>230</v>
          </cell>
          <cell r="F1564">
            <v>0.1</v>
          </cell>
          <cell r="G1564">
            <v>0.316</v>
          </cell>
          <cell r="H1564">
            <v>0.13200000000000001</v>
          </cell>
          <cell r="I1564">
            <v>3.5000000000000003E-2</v>
          </cell>
          <cell r="J1564">
            <v>0.41228070175438597</v>
          </cell>
          <cell r="K1564">
            <v>7.9000000000000001E-2</v>
          </cell>
          <cell r="L1564">
            <v>2.5719298245614086E-2</v>
          </cell>
          <cell r="M1564">
            <v>0.35960000000000003</v>
          </cell>
          <cell r="N1564">
            <v>9.6500000000000002E-2</v>
          </cell>
          <cell r="O1564" t="str">
            <v>St. Louis</v>
          </cell>
          <cell r="P1564" t="str">
            <v>suburban</v>
          </cell>
          <cell r="Q1564" t="str">
            <v>St. Louis</v>
          </cell>
          <cell r="R1564">
            <v>2923580</v>
          </cell>
        </row>
        <row r="1565">
          <cell r="A1565" t="str">
            <v>BARRETTS ELEM.</v>
          </cell>
          <cell r="B1565" t="str">
            <v>096095</v>
          </cell>
          <cell r="C1565" t="str">
            <v>PARKWAY C-2</v>
          </cell>
          <cell r="D1565">
            <v>333</v>
          </cell>
          <cell r="E1565">
            <v>332.12</v>
          </cell>
          <cell r="F1565">
            <v>7.4999999999999997E-2</v>
          </cell>
          <cell r="G1565">
            <v>0.82</v>
          </cell>
          <cell r="H1565">
            <v>7.8E-2</v>
          </cell>
          <cell r="I1565">
            <v>1.8000000000000002E-2</v>
          </cell>
          <cell r="J1565">
            <v>3.6036036036036036E-2</v>
          </cell>
          <cell r="K1565">
            <v>4.8000000000000001E-2</v>
          </cell>
          <cell r="M1565" t="str">
            <v>*</v>
          </cell>
          <cell r="N1565">
            <v>0.12909999999999999</v>
          </cell>
          <cell r="O1565" t="str">
            <v>St. Louis</v>
          </cell>
          <cell r="P1565" t="str">
            <v>suburban</v>
          </cell>
          <cell r="Q1565" t="str">
            <v>St. Louis</v>
          </cell>
          <cell r="R1565">
            <v>2923580</v>
          </cell>
        </row>
        <row r="1566">
          <cell r="A1566" t="str">
            <v>BELLERIVE ELEM.</v>
          </cell>
          <cell r="B1566" t="str">
            <v>096095</v>
          </cell>
          <cell r="C1566" t="str">
            <v>PARKWAY C-2</v>
          </cell>
          <cell r="D1566">
            <v>389</v>
          </cell>
          <cell r="E1566">
            <v>389</v>
          </cell>
          <cell r="F1566">
            <v>0.17199999999999999</v>
          </cell>
          <cell r="G1566">
            <v>0.48299999999999998</v>
          </cell>
          <cell r="H1566">
            <v>0.252</v>
          </cell>
          <cell r="I1566">
            <v>6.9000000000000006E-2</v>
          </cell>
          <cell r="J1566">
            <v>9.7686375321336755E-2</v>
          </cell>
          <cell r="K1566">
            <v>9.3000000000000013E-2</v>
          </cell>
          <cell r="L1566">
            <v>5.3136246786632535E-3</v>
          </cell>
          <cell r="M1566">
            <v>0.1003</v>
          </cell>
          <cell r="N1566">
            <v>0.21590000000000001</v>
          </cell>
          <cell r="O1566" t="str">
            <v>St. Louis</v>
          </cell>
          <cell r="P1566" t="str">
            <v>suburban</v>
          </cell>
          <cell r="Q1566" t="str">
            <v>St. Louis</v>
          </cell>
          <cell r="R1566">
            <v>2923580</v>
          </cell>
        </row>
        <row r="1567">
          <cell r="A1567" t="str">
            <v>CARMAN TRAILS ELEM.</v>
          </cell>
          <cell r="B1567" t="str">
            <v>096095</v>
          </cell>
          <cell r="C1567" t="str">
            <v>PARKWAY C-2</v>
          </cell>
          <cell r="D1567">
            <v>393</v>
          </cell>
          <cell r="E1567">
            <v>391.38</v>
          </cell>
          <cell r="F1567">
            <v>0.217</v>
          </cell>
          <cell r="G1567">
            <v>0.55200000000000005</v>
          </cell>
          <cell r="H1567">
            <v>0.125</v>
          </cell>
          <cell r="I1567">
            <v>0.13200000000000001</v>
          </cell>
          <cell r="J1567">
            <v>0.11450381679389313</v>
          </cell>
          <cell r="K1567">
            <v>7.400000000000001E-2</v>
          </cell>
          <cell r="M1567">
            <v>0.2341</v>
          </cell>
          <cell r="N1567">
            <v>0.1298</v>
          </cell>
          <cell r="O1567" t="str">
            <v>St. Louis</v>
          </cell>
          <cell r="P1567" t="str">
            <v>suburban</v>
          </cell>
          <cell r="Q1567" t="str">
            <v>St. Louis</v>
          </cell>
          <cell r="R1567">
            <v>2923580</v>
          </cell>
        </row>
        <row r="1568">
          <cell r="A1568" t="str">
            <v>CLAYMONT ELEM.</v>
          </cell>
          <cell r="B1568" t="str">
            <v>096095</v>
          </cell>
          <cell r="C1568" t="str">
            <v>PARKWAY C-2</v>
          </cell>
          <cell r="D1568">
            <v>501</v>
          </cell>
          <cell r="E1568">
            <v>504.04</v>
          </cell>
          <cell r="F1568">
            <v>6.7000000000000004E-2</v>
          </cell>
          <cell r="G1568">
            <v>0.76200000000000001</v>
          </cell>
          <cell r="H1568">
            <v>8.199999999999999E-2</v>
          </cell>
          <cell r="I1568">
            <v>2.7999999999999997E-2</v>
          </cell>
          <cell r="J1568">
            <v>7.3852295409181631E-2</v>
          </cell>
          <cell r="K1568">
            <v>4.5999999999999999E-2</v>
          </cell>
          <cell r="L1568">
            <v>8.1477045908183721E-3</v>
          </cell>
          <cell r="M1568">
            <v>0.02</v>
          </cell>
          <cell r="N1568">
            <v>0.1457</v>
          </cell>
          <cell r="O1568" t="str">
            <v>St. Louis</v>
          </cell>
          <cell r="P1568" t="str">
            <v>suburban</v>
          </cell>
          <cell r="Q1568" t="str">
            <v>St. Louis</v>
          </cell>
          <cell r="R1568">
            <v>2923580</v>
          </cell>
        </row>
        <row r="1569">
          <cell r="A1569" t="str">
            <v>CRAIG ELEM.</v>
          </cell>
          <cell r="B1569" t="str">
            <v>096095</v>
          </cell>
          <cell r="C1569" t="str">
            <v>PARKWAY C-2</v>
          </cell>
          <cell r="D1569">
            <v>346</v>
          </cell>
          <cell r="E1569">
            <v>339</v>
          </cell>
          <cell r="F1569">
            <v>0.14699999999999999</v>
          </cell>
          <cell r="G1569">
            <v>0.442</v>
          </cell>
          <cell r="H1569">
            <v>0.23399999999999999</v>
          </cell>
          <cell r="I1569">
            <v>6.0999999999999999E-2</v>
          </cell>
          <cell r="J1569" t="str">
            <v>*</v>
          </cell>
          <cell r="K1569">
            <v>6.9000000000000006E-2</v>
          </cell>
          <cell r="L1569" t="str">
            <v>*</v>
          </cell>
          <cell r="M1569">
            <v>0.1618</v>
          </cell>
          <cell r="N1569">
            <v>0.11849999999999999</v>
          </cell>
          <cell r="O1569" t="str">
            <v>St. Louis</v>
          </cell>
          <cell r="P1569" t="str">
            <v>suburban</v>
          </cell>
          <cell r="Q1569" t="str">
            <v>St. Louis</v>
          </cell>
          <cell r="R1569">
            <v>2923580</v>
          </cell>
        </row>
        <row r="1570">
          <cell r="A1570" t="str">
            <v>GREEN TRAILS ELEM.</v>
          </cell>
          <cell r="B1570" t="str">
            <v>096095</v>
          </cell>
          <cell r="C1570" t="str">
            <v>PARKWAY C-2</v>
          </cell>
          <cell r="D1570">
            <v>378</v>
          </cell>
          <cell r="E1570">
            <v>378</v>
          </cell>
          <cell r="F1570">
            <v>4.8000000000000001E-2</v>
          </cell>
          <cell r="G1570">
            <v>0.67700000000000005</v>
          </cell>
          <cell r="H1570">
            <v>7.400000000000001E-2</v>
          </cell>
          <cell r="I1570">
            <v>5.2999999999999999E-2</v>
          </cell>
          <cell r="J1570">
            <v>0.1402116402116402</v>
          </cell>
          <cell r="K1570">
            <v>5.5999999999999994E-2</v>
          </cell>
          <cell r="M1570">
            <v>0.127</v>
          </cell>
          <cell r="N1570">
            <v>0.10050000000000001</v>
          </cell>
          <cell r="O1570" t="str">
            <v>St. Louis</v>
          </cell>
          <cell r="P1570" t="str">
            <v>suburban</v>
          </cell>
          <cell r="Q1570" t="str">
            <v>St. Louis</v>
          </cell>
          <cell r="R1570">
            <v>2923580</v>
          </cell>
        </row>
        <row r="1571">
          <cell r="A1571" t="str">
            <v>HANNA WOODS ELEM.</v>
          </cell>
          <cell r="B1571" t="str">
            <v>096095</v>
          </cell>
          <cell r="C1571" t="str">
            <v>PARKWAY C-2</v>
          </cell>
          <cell r="D1571">
            <v>441</v>
          </cell>
          <cell r="E1571">
            <v>437.05</v>
          </cell>
          <cell r="F1571">
            <v>0.158</v>
          </cell>
          <cell r="G1571">
            <v>0.621</v>
          </cell>
          <cell r="H1571">
            <v>0.107</v>
          </cell>
          <cell r="I1571">
            <v>6.0999999999999999E-2</v>
          </cell>
          <cell r="J1571">
            <v>0.15192743764172337</v>
          </cell>
          <cell r="K1571">
            <v>5.9000000000000004E-2</v>
          </cell>
          <cell r="M1571">
            <v>0.22899999999999998</v>
          </cell>
          <cell r="N1571">
            <v>0.161</v>
          </cell>
          <cell r="O1571" t="str">
            <v>St. Louis</v>
          </cell>
          <cell r="P1571" t="str">
            <v>suburban</v>
          </cell>
          <cell r="Q1571" t="str">
            <v>St. Louis</v>
          </cell>
          <cell r="R1571">
            <v>2923580</v>
          </cell>
        </row>
        <row r="1572">
          <cell r="A1572" t="str">
            <v>HENRY ELEM.</v>
          </cell>
          <cell r="B1572" t="str">
            <v>096095</v>
          </cell>
          <cell r="C1572" t="str">
            <v>PARKWAY C-2</v>
          </cell>
          <cell r="D1572">
            <v>577</v>
          </cell>
          <cell r="E1572">
            <v>580</v>
          </cell>
          <cell r="F1572">
            <v>7.8E-2</v>
          </cell>
          <cell r="G1572">
            <v>0.52</v>
          </cell>
          <cell r="H1572">
            <v>8.3000000000000004E-2</v>
          </cell>
          <cell r="I1572">
            <v>2.6000000000000002E-2</v>
          </cell>
          <cell r="J1572" t="str">
            <v>*</v>
          </cell>
          <cell r="K1572">
            <v>5.2000000000000005E-2</v>
          </cell>
          <cell r="L1572" t="str">
            <v>*</v>
          </cell>
          <cell r="M1572">
            <v>0.1404</v>
          </cell>
          <cell r="N1572">
            <v>0.1144</v>
          </cell>
          <cell r="O1572" t="str">
            <v>St. Louis</v>
          </cell>
          <cell r="P1572" t="str">
            <v>suburban</v>
          </cell>
          <cell r="Q1572" t="str">
            <v>St. Louis</v>
          </cell>
          <cell r="R1572">
            <v>2923580</v>
          </cell>
        </row>
        <row r="1573">
          <cell r="A1573" t="str">
            <v>HIGHCROFT RIDGE ELEM.</v>
          </cell>
          <cell r="B1573" t="str">
            <v>096095</v>
          </cell>
          <cell r="C1573" t="str">
            <v>PARKWAY C-2</v>
          </cell>
          <cell r="D1573">
            <v>362</v>
          </cell>
          <cell r="E1573">
            <v>356.64</v>
          </cell>
          <cell r="F1573">
            <v>6.4000000000000001E-2</v>
          </cell>
          <cell r="G1573">
            <v>0.66599999999999993</v>
          </cell>
          <cell r="H1573">
            <v>0.11</v>
          </cell>
          <cell r="I1573">
            <v>3.9E-2</v>
          </cell>
          <cell r="J1573">
            <v>0.14088397790055249</v>
          </cell>
          <cell r="K1573">
            <v>4.0999999999999995E-2</v>
          </cell>
          <cell r="M1573">
            <v>5.7999999999999996E-2</v>
          </cell>
          <cell r="N1573">
            <v>0.1547</v>
          </cell>
          <cell r="O1573" t="str">
            <v>St. Louis</v>
          </cell>
          <cell r="P1573" t="str">
            <v>suburban</v>
          </cell>
          <cell r="Q1573" t="str">
            <v>St. Louis</v>
          </cell>
          <cell r="R1573">
            <v>2923580</v>
          </cell>
        </row>
        <row r="1574">
          <cell r="A1574" t="str">
            <v>MASON RIDGE ELEM.</v>
          </cell>
          <cell r="B1574" t="str">
            <v>096095</v>
          </cell>
          <cell r="C1574" t="str">
            <v>PARKWAY C-2</v>
          </cell>
          <cell r="D1574">
            <v>426</v>
          </cell>
          <cell r="E1574">
            <v>425.35</v>
          </cell>
          <cell r="F1574">
            <v>8.5000000000000006E-2</v>
          </cell>
          <cell r="G1574">
            <v>0.73699999999999999</v>
          </cell>
          <cell r="H1574">
            <v>9.4E-2</v>
          </cell>
          <cell r="I1574">
            <v>3.1E-2</v>
          </cell>
          <cell r="J1574">
            <v>8.9201877934272297E-2</v>
          </cell>
          <cell r="K1574">
            <v>4.7E-2</v>
          </cell>
          <cell r="M1574">
            <v>4.4600000000000001E-2</v>
          </cell>
          <cell r="N1574">
            <v>0.115</v>
          </cell>
          <cell r="O1574" t="str">
            <v>St. Louis</v>
          </cell>
          <cell r="P1574" t="str">
            <v>suburban</v>
          </cell>
          <cell r="Q1574" t="str">
            <v>St. Louis</v>
          </cell>
          <cell r="R1574">
            <v>2923580</v>
          </cell>
        </row>
        <row r="1575">
          <cell r="A1575" t="str">
            <v>MCKELVEY INTERMEDIATE</v>
          </cell>
          <cell r="B1575" t="str">
            <v>096095</v>
          </cell>
          <cell r="C1575" t="str">
            <v>PARKWAY C-2</v>
          </cell>
          <cell r="D1575">
            <v>465</v>
          </cell>
          <cell r="E1575">
            <v>458</v>
          </cell>
          <cell r="F1575">
            <v>0.107</v>
          </cell>
          <cell r="G1575">
            <v>0.28999999999999998</v>
          </cell>
          <cell r="H1575">
            <v>0.17199999999999999</v>
          </cell>
          <cell r="I1575">
            <v>5.4000000000000006E-2</v>
          </cell>
          <cell r="J1575">
            <v>0.4043010752688172</v>
          </cell>
          <cell r="K1575">
            <v>7.0999999999999994E-2</v>
          </cell>
          <cell r="L1575">
            <v>8.6989247311828888E-3</v>
          </cell>
          <cell r="M1575">
            <v>0.15479999999999999</v>
          </cell>
          <cell r="N1575">
            <v>0.1419</v>
          </cell>
          <cell r="O1575" t="str">
            <v>St. Louis</v>
          </cell>
          <cell r="P1575" t="str">
            <v>suburban</v>
          </cell>
          <cell r="Q1575" t="str">
            <v>St. Louis</v>
          </cell>
          <cell r="R1575">
            <v>2923580</v>
          </cell>
        </row>
        <row r="1576">
          <cell r="A1576" t="str">
            <v>OAK BROOK ELEM.</v>
          </cell>
          <cell r="B1576" t="str">
            <v>096095</v>
          </cell>
          <cell r="C1576" t="str">
            <v>PARKWAY C-2</v>
          </cell>
          <cell r="D1576">
            <v>419</v>
          </cell>
          <cell r="E1576">
            <v>420</v>
          </cell>
          <cell r="F1576">
            <v>7.0999999999999994E-2</v>
          </cell>
          <cell r="G1576">
            <v>0.72299999999999998</v>
          </cell>
          <cell r="H1576">
            <v>5.2999999999999999E-2</v>
          </cell>
          <cell r="I1576">
            <v>1.9E-2</v>
          </cell>
          <cell r="J1576">
            <v>0.14081145584725538</v>
          </cell>
          <cell r="K1576">
            <v>5.2999999999999999E-2</v>
          </cell>
          <cell r="L1576">
            <v>1.1188544152744506E-2</v>
          </cell>
          <cell r="M1576">
            <v>4.53E-2</v>
          </cell>
          <cell r="N1576">
            <v>0.14560000000000001</v>
          </cell>
          <cell r="O1576" t="str">
            <v>St. Louis</v>
          </cell>
          <cell r="P1576" t="str">
            <v>suburban</v>
          </cell>
          <cell r="Q1576" t="str">
            <v>St. Louis</v>
          </cell>
          <cell r="R1576">
            <v>2923580</v>
          </cell>
        </row>
        <row r="1577">
          <cell r="A1577" t="str">
            <v>PIERREMONT ELEM.</v>
          </cell>
          <cell r="B1577" t="str">
            <v>096095</v>
          </cell>
          <cell r="C1577" t="str">
            <v>PARKWAY C-2</v>
          </cell>
          <cell r="D1577">
            <v>449</v>
          </cell>
          <cell r="E1577">
            <v>458.32</v>
          </cell>
          <cell r="F1577">
            <v>8.6999999999999994E-2</v>
          </cell>
          <cell r="G1577">
            <v>0.68200000000000005</v>
          </cell>
          <cell r="H1577">
            <v>5.5999999999999994E-2</v>
          </cell>
          <cell r="I1577">
            <v>5.5999999999999994E-2</v>
          </cell>
          <cell r="J1577">
            <v>0.16035634743875279</v>
          </cell>
          <cell r="K1577">
            <v>4.2000000000000003E-2</v>
          </cell>
          <cell r="M1577">
            <v>9.35E-2</v>
          </cell>
          <cell r="N1577">
            <v>0.13589999999999999</v>
          </cell>
          <cell r="O1577" t="str">
            <v>St. Louis</v>
          </cell>
          <cell r="P1577" t="str">
            <v>suburban</v>
          </cell>
          <cell r="Q1577" t="str">
            <v>St. Louis</v>
          </cell>
          <cell r="R1577">
            <v>2923580</v>
          </cell>
        </row>
        <row r="1578">
          <cell r="A1578" t="str">
            <v>RIVER BEND ELEM.</v>
          </cell>
          <cell r="B1578" t="str">
            <v>096095</v>
          </cell>
          <cell r="C1578" t="str">
            <v>PARKWAY C-2</v>
          </cell>
          <cell r="D1578">
            <v>451</v>
          </cell>
          <cell r="E1578">
            <v>451</v>
          </cell>
          <cell r="F1578">
            <v>0.18600000000000003</v>
          </cell>
          <cell r="G1578">
            <v>0.48599999999999999</v>
          </cell>
          <cell r="H1578">
            <v>0.25700000000000001</v>
          </cell>
          <cell r="I1578">
            <v>4.2000000000000003E-2</v>
          </cell>
          <cell r="J1578">
            <v>0.12416851441241686</v>
          </cell>
          <cell r="K1578">
            <v>8.5999999999999993E-2</v>
          </cell>
          <cell r="M1578">
            <v>6.8699999999999997E-2</v>
          </cell>
          <cell r="N1578">
            <v>0.122</v>
          </cell>
          <cell r="O1578" t="str">
            <v>St. Louis</v>
          </cell>
          <cell r="P1578" t="str">
            <v>suburban</v>
          </cell>
          <cell r="Q1578" t="str">
            <v>St. Louis</v>
          </cell>
          <cell r="R1578">
            <v>2923580</v>
          </cell>
        </row>
        <row r="1579">
          <cell r="A1579" t="str">
            <v>ROSS ELEM.</v>
          </cell>
          <cell r="B1579" t="str">
            <v>096095</v>
          </cell>
          <cell r="C1579" t="str">
            <v>PARKWAY C-2</v>
          </cell>
          <cell r="D1579">
            <v>409</v>
          </cell>
          <cell r="E1579">
            <v>394.5</v>
          </cell>
          <cell r="F1579">
            <v>0.24600000000000002</v>
          </cell>
          <cell r="G1579">
            <v>0.377</v>
          </cell>
          <cell r="H1579">
            <v>0.36200000000000004</v>
          </cell>
          <cell r="I1579">
            <v>0.1</v>
          </cell>
          <cell r="J1579" t="str">
            <v>*</v>
          </cell>
          <cell r="K1579">
            <v>7.5999999999999998E-2</v>
          </cell>
          <cell r="L1579" t="str">
            <v>*</v>
          </cell>
          <cell r="M1579">
            <v>0.12470000000000001</v>
          </cell>
          <cell r="N1579">
            <v>0.1222</v>
          </cell>
          <cell r="O1579" t="str">
            <v>St. Louis</v>
          </cell>
          <cell r="P1579" t="str">
            <v>suburban</v>
          </cell>
          <cell r="Q1579" t="str">
            <v>St. Louis</v>
          </cell>
          <cell r="R1579">
            <v>2923580</v>
          </cell>
        </row>
        <row r="1580">
          <cell r="A1580" t="str">
            <v>SORRENTO SPRINGS ELEM.</v>
          </cell>
          <cell r="B1580" t="str">
            <v>096095</v>
          </cell>
          <cell r="C1580" t="str">
            <v>PARKWAY C-2</v>
          </cell>
          <cell r="D1580">
            <v>266</v>
          </cell>
          <cell r="E1580">
            <v>265.2</v>
          </cell>
          <cell r="F1580">
            <v>0.16200000000000001</v>
          </cell>
          <cell r="G1580">
            <v>0.75599999999999989</v>
          </cell>
          <cell r="H1580">
            <v>0.09</v>
          </cell>
          <cell r="I1580">
            <v>4.9000000000000002E-2</v>
          </cell>
          <cell r="J1580">
            <v>3.3834586466165412E-2</v>
          </cell>
          <cell r="K1580">
            <v>6.4000000000000001E-2</v>
          </cell>
          <cell r="L1580">
            <v>7.165413533834597E-3</v>
          </cell>
          <cell r="M1580">
            <v>3.0099999999999998E-2</v>
          </cell>
          <cell r="N1580">
            <v>0.16170000000000001</v>
          </cell>
          <cell r="O1580" t="str">
            <v>St. Louis</v>
          </cell>
          <cell r="P1580" t="str">
            <v>suburban</v>
          </cell>
          <cell r="Q1580" t="str">
            <v>St. Louis</v>
          </cell>
          <cell r="R1580">
            <v>2923580</v>
          </cell>
        </row>
        <row r="1581">
          <cell r="A1581" t="str">
            <v>SHENANDOAH VALLEY ELEM.</v>
          </cell>
          <cell r="B1581" t="str">
            <v>096095</v>
          </cell>
          <cell r="C1581" t="str">
            <v>PARKWAY C-2</v>
          </cell>
          <cell r="D1581">
            <v>445</v>
          </cell>
          <cell r="E1581">
            <v>450.46</v>
          </cell>
          <cell r="F1581">
            <v>7.4999999999999997E-2</v>
          </cell>
          <cell r="G1581">
            <v>0.57499999999999996</v>
          </cell>
          <cell r="H1581">
            <v>4.4999999999999998E-2</v>
          </cell>
          <cell r="I1581">
            <v>4.4999999999999998E-2</v>
          </cell>
          <cell r="J1581">
            <v>0.24269662921348314</v>
          </cell>
          <cell r="K1581">
            <v>8.3000000000000004E-2</v>
          </cell>
          <cell r="L1581">
            <v>9.3033707865168846E-3</v>
          </cell>
          <cell r="M1581">
            <v>0.1011</v>
          </cell>
          <cell r="N1581">
            <v>0.14829999999999999</v>
          </cell>
          <cell r="O1581" t="str">
            <v>St. Louis</v>
          </cell>
          <cell r="P1581" t="str">
            <v>suburban</v>
          </cell>
          <cell r="Q1581" t="str">
            <v>St. Louis</v>
          </cell>
          <cell r="R1581">
            <v>2923580</v>
          </cell>
        </row>
        <row r="1582">
          <cell r="A1582" t="str">
            <v>WREN HOLLOW ELEM.</v>
          </cell>
          <cell r="B1582" t="str">
            <v>096095</v>
          </cell>
          <cell r="C1582" t="str">
            <v>PARKWAY C-2</v>
          </cell>
          <cell r="D1582">
            <v>444</v>
          </cell>
          <cell r="E1582">
            <v>446</v>
          </cell>
          <cell r="F1582">
            <v>0.11900000000000001</v>
          </cell>
          <cell r="G1582">
            <v>0.748</v>
          </cell>
          <cell r="H1582">
            <v>8.3000000000000004E-2</v>
          </cell>
          <cell r="I1582">
            <v>3.6000000000000004E-2</v>
          </cell>
          <cell r="J1582">
            <v>6.9819819819819814E-2</v>
          </cell>
          <cell r="K1582">
            <v>6.3E-2</v>
          </cell>
          <cell r="M1582">
            <v>4.9500000000000002E-2</v>
          </cell>
          <cell r="N1582">
            <v>0.13739999999999999</v>
          </cell>
          <cell r="O1582" t="str">
            <v>St. Louis</v>
          </cell>
          <cell r="P1582" t="str">
            <v>suburban</v>
          </cell>
          <cell r="Q1582" t="str">
            <v>St. Louis</v>
          </cell>
          <cell r="R1582">
            <v>2923580</v>
          </cell>
        </row>
        <row r="1583">
          <cell r="A1583" t="str">
            <v>EARLY CHILDHOOD</v>
          </cell>
          <cell r="B1583" t="str">
            <v>096095</v>
          </cell>
          <cell r="C1583" t="str">
            <v>PARKWAY C-2</v>
          </cell>
          <cell r="D1583" t="str">
            <v>*</v>
          </cell>
          <cell r="E1583" t="str">
            <v>*</v>
          </cell>
          <cell r="F1583" t="str">
            <v>*</v>
          </cell>
          <cell r="G1583" t="str">
            <v>*</v>
          </cell>
          <cell r="H1583" t="str">
            <v>*</v>
          </cell>
          <cell r="I1583" t="str">
            <v>*</v>
          </cell>
          <cell r="J1583" t="str">
            <v>*</v>
          </cell>
          <cell r="K1583" t="str">
            <v>*</v>
          </cell>
          <cell r="L1583" t="str">
            <v>*</v>
          </cell>
          <cell r="M1583" t="str">
            <v>*</v>
          </cell>
          <cell r="N1583" t="str">
            <v>*</v>
          </cell>
          <cell r="O1583" t="str">
            <v>St. Louis</v>
          </cell>
          <cell r="P1583" t="str">
            <v>suburban</v>
          </cell>
          <cell r="Q1583" t="str">
            <v>St. Louis</v>
          </cell>
          <cell r="R1583">
            <v>2923580</v>
          </cell>
        </row>
        <row r="1584">
          <cell r="A1584" t="str">
            <v>PATTONSBURG HIGH</v>
          </cell>
          <cell r="B1584" t="str">
            <v>031116</v>
          </cell>
          <cell r="C1584" t="str">
            <v>PATTONSBURG R-II</v>
          </cell>
          <cell r="D1584">
            <v>90</v>
          </cell>
          <cell r="E1584">
            <v>77</v>
          </cell>
          <cell r="F1584">
            <v>1</v>
          </cell>
          <cell r="G1584">
            <v>0.92200000000000004</v>
          </cell>
          <cell r="H1584" t="str">
            <v>*</v>
          </cell>
          <cell r="I1584" t="str">
            <v>*</v>
          </cell>
          <cell r="J1584" t="str">
            <v>*</v>
          </cell>
          <cell r="K1584" t="str">
            <v>*</v>
          </cell>
          <cell r="L1584" t="str">
            <v>*</v>
          </cell>
          <cell r="M1584" t="str">
            <v>*</v>
          </cell>
          <cell r="N1584">
            <v>8.8900000000000007E-2</v>
          </cell>
          <cell r="O1584" t="str">
            <v>Daviess</v>
          </cell>
          <cell r="P1584" t="str">
            <v>rural</v>
          </cell>
          <cell r="Q1584" t="str">
            <v>Northwest</v>
          </cell>
          <cell r="R1584">
            <v>2923670</v>
          </cell>
        </row>
        <row r="1585">
          <cell r="A1585" t="str">
            <v>PATTONSBURG ELEM.</v>
          </cell>
          <cell r="B1585" t="str">
            <v>031116</v>
          </cell>
          <cell r="C1585" t="str">
            <v>PATTONSBURG R-II</v>
          </cell>
          <cell r="D1585">
            <v>106</v>
          </cell>
          <cell r="E1585">
            <v>106.88</v>
          </cell>
          <cell r="F1585">
            <v>1</v>
          </cell>
          <cell r="G1585">
            <v>0.99099999999999999</v>
          </cell>
          <cell r="H1585" t="str">
            <v>*</v>
          </cell>
          <cell r="I1585" t="str">
            <v>*</v>
          </cell>
          <cell r="J1585" t="str">
            <v>*</v>
          </cell>
          <cell r="K1585" t="str">
            <v>*</v>
          </cell>
          <cell r="L1585" t="str">
            <v>*</v>
          </cell>
          <cell r="M1585" t="str">
            <v>*</v>
          </cell>
          <cell r="N1585">
            <v>0.1226</v>
          </cell>
          <cell r="O1585" t="str">
            <v>Daviess</v>
          </cell>
          <cell r="P1585" t="str">
            <v>rural</v>
          </cell>
          <cell r="Q1585" t="str">
            <v>Northwest</v>
          </cell>
          <cell r="R1585">
            <v>2923670</v>
          </cell>
        </row>
        <row r="1586">
          <cell r="A1586" t="str">
            <v>PATTONVILLE SR. HIGH</v>
          </cell>
          <cell r="B1586" t="str">
            <v>096090</v>
          </cell>
          <cell r="C1586" t="str">
            <v>PATTONVILLE R-III</v>
          </cell>
          <cell r="D1586">
            <v>1897</v>
          </cell>
          <cell r="E1586">
            <v>1719.21</v>
          </cell>
          <cell r="F1586">
            <v>0.27200000000000002</v>
          </cell>
          <cell r="G1586">
            <v>0.41399999999999998</v>
          </cell>
          <cell r="H1586">
            <v>0.34200000000000003</v>
          </cell>
          <cell r="I1586">
            <v>0.126</v>
          </cell>
          <cell r="J1586">
            <v>3.268318397469689E-2</v>
          </cell>
          <cell r="K1586">
            <v>8.199999999999999E-2</v>
          </cell>
          <cell r="M1586">
            <v>5.3200000000000004E-2</v>
          </cell>
          <cell r="N1586">
            <v>0.12970000000000001</v>
          </cell>
          <cell r="O1586" t="str">
            <v>St. Louis</v>
          </cell>
          <cell r="P1586" t="str">
            <v>suburban</v>
          </cell>
          <cell r="Q1586" t="str">
            <v>St. Louis</v>
          </cell>
          <cell r="R1586">
            <v>2923700</v>
          </cell>
        </row>
        <row r="1587">
          <cell r="A1587" t="str">
            <v>HOLMAN MIDDLE</v>
          </cell>
          <cell r="B1587" t="str">
            <v>096090</v>
          </cell>
          <cell r="C1587" t="str">
            <v>PATTONVILLE R-III</v>
          </cell>
          <cell r="D1587">
            <v>616</v>
          </cell>
          <cell r="E1587">
            <v>596</v>
          </cell>
          <cell r="F1587">
            <v>0.36099999999999999</v>
          </cell>
          <cell r="G1587">
            <v>0.39100000000000001</v>
          </cell>
          <cell r="H1587">
            <v>0.36899999999999999</v>
          </cell>
          <cell r="I1587">
            <v>0.10199999999999999</v>
          </cell>
          <cell r="J1587">
            <v>3.7337662337662336E-2</v>
          </cell>
          <cell r="K1587">
            <v>9.6999999999999989E-2</v>
          </cell>
          <cell r="M1587">
            <v>5.3600000000000002E-2</v>
          </cell>
          <cell r="N1587">
            <v>0.18179999999999999</v>
          </cell>
          <cell r="O1587" t="str">
            <v>St. Louis</v>
          </cell>
          <cell r="P1587" t="str">
            <v>suburban</v>
          </cell>
          <cell r="Q1587" t="str">
            <v>St. Louis</v>
          </cell>
          <cell r="R1587">
            <v>2923700</v>
          </cell>
        </row>
        <row r="1588">
          <cell r="A1588" t="str">
            <v>PATTONVILLE HEIGHTS MIDDLE</v>
          </cell>
          <cell r="B1588" t="str">
            <v>096090</v>
          </cell>
          <cell r="C1588" t="str">
            <v>PATTONVILLE R-III</v>
          </cell>
          <cell r="D1588">
            <v>674</v>
          </cell>
          <cell r="E1588">
            <v>666</v>
          </cell>
          <cell r="F1588">
            <v>0.32100000000000001</v>
          </cell>
          <cell r="G1588">
            <v>0.38900000000000001</v>
          </cell>
          <cell r="H1588">
            <v>0.32600000000000001</v>
          </cell>
          <cell r="I1588">
            <v>0.16800000000000001</v>
          </cell>
          <cell r="J1588">
            <v>2.5222551928783383E-2</v>
          </cell>
          <cell r="K1588">
            <v>9.1999999999999998E-2</v>
          </cell>
          <cell r="M1588">
            <v>5.79E-2</v>
          </cell>
          <cell r="N1588">
            <v>0.1484</v>
          </cell>
          <cell r="O1588" t="str">
            <v>St. Louis</v>
          </cell>
          <cell r="P1588" t="str">
            <v>suburban</v>
          </cell>
          <cell r="Q1588" t="str">
            <v>St. Louis</v>
          </cell>
          <cell r="R1588">
            <v>2923700</v>
          </cell>
        </row>
        <row r="1589">
          <cell r="A1589" t="str">
            <v>BRIDGEWAY ELEM.</v>
          </cell>
          <cell r="B1589" t="str">
            <v>096090</v>
          </cell>
          <cell r="C1589" t="str">
            <v>PATTONVILLE R-III</v>
          </cell>
          <cell r="D1589">
            <v>461</v>
          </cell>
          <cell r="E1589">
            <v>460</v>
          </cell>
          <cell r="F1589">
            <v>0.33500000000000002</v>
          </cell>
          <cell r="G1589">
            <v>0.40100000000000002</v>
          </cell>
          <cell r="H1589">
            <v>0.27100000000000002</v>
          </cell>
          <cell r="I1589">
            <v>0.182</v>
          </cell>
          <cell r="J1589">
            <v>2.3861171366594359E-2</v>
          </cell>
          <cell r="K1589">
            <v>0.121</v>
          </cell>
          <cell r="M1589">
            <v>0.2104</v>
          </cell>
          <cell r="N1589">
            <v>0.15839999999999999</v>
          </cell>
          <cell r="O1589" t="str">
            <v>St. Louis</v>
          </cell>
          <cell r="P1589" t="str">
            <v>suburban</v>
          </cell>
          <cell r="Q1589" t="str">
            <v>St. Louis</v>
          </cell>
          <cell r="R1589">
            <v>2923700</v>
          </cell>
        </row>
        <row r="1590">
          <cell r="A1590" t="str">
            <v>PARKWOOD ELEM.</v>
          </cell>
          <cell r="B1590" t="str">
            <v>096090</v>
          </cell>
          <cell r="C1590" t="str">
            <v>PATTONVILLE R-III</v>
          </cell>
          <cell r="D1590">
            <v>428</v>
          </cell>
          <cell r="E1590">
            <v>439</v>
          </cell>
          <cell r="F1590">
            <v>0.45100000000000001</v>
          </cell>
          <cell r="G1590">
            <v>0.379</v>
          </cell>
          <cell r="H1590">
            <v>0.379</v>
          </cell>
          <cell r="I1590">
            <v>8.199999999999999E-2</v>
          </cell>
          <cell r="J1590">
            <v>3.7383177570093455E-2</v>
          </cell>
          <cell r="K1590">
            <v>0.121</v>
          </cell>
          <cell r="M1590">
            <v>8.6400000000000005E-2</v>
          </cell>
          <cell r="N1590">
            <v>0.12619999999999998</v>
          </cell>
          <cell r="O1590" t="str">
            <v>St. Louis</v>
          </cell>
          <cell r="P1590" t="str">
            <v>suburban</v>
          </cell>
          <cell r="Q1590" t="str">
            <v>St. Louis</v>
          </cell>
          <cell r="R1590">
            <v>2923700</v>
          </cell>
        </row>
        <row r="1591">
          <cell r="A1591" t="str">
            <v>ROBERT DRUMMOND ELEM.</v>
          </cell>
          <cell r="B1591" t="str">
            <v>096090</v>
          </cell>
          <cell r="C1591" t="str">
            <v>PATTONVILLE R-III</v>
          </cell>
          <cell r="D1591">
            <v>614</v>
          </cell>
          <cell r="E1591">
            <v>598</v>
          </cell>
          <cell r="F1591">
            <v>0.46700000000000003</v>
          </cell>
          <cell r="G1591">
            <v>0.27699999999999997</v>
          </cell>
          <cell r="H1591">
            <v>0.46299999999999997</v>
          </cell>
          <cell r="I1591">
            <v>0.125</v>
          </cell>
          <cell r="J1591">
            <v>1.3029315960912053E-2</v>
          </cell>
          <cell r="K1591">
            <v>0.122</v>
          </cell>
          <cell r="M1591">
            <v>0.1091</v>
          </cell>
          <cell r="N1591">
            <v>0.114</v>
          </cell>
          <cell r="O1591" t="str">
            <v>St. Louis</v>
          </cell>
          <cell r="P1591" t="str">
            <v>suburban</v>
          </cell>
          <cell r="Q1591" t="str">
            <v>St. Louis</v>
          </cell>
          <cell r="R1591">
            <v>2923700</v>
          </cell>
        </row>
        <row r="1592">
          <cell r="A1592" t="str">
            <v>TRADITIONAL SCH.</v>
          </cell>
          <cell r="B1592" t="str">
            <v>096090</v>
          </cell>
          <cell r="C1592" t="str">
            <v>PATTONVILLE R-III</v>
          </cell>
          <cell r="D1592">
            <v>368</v>
          </cell>
          <cell r="E1592">
            <v>365</v>
          </cell>
          <cell r="F1592">
            <v>0.126</v>
          </cell>
          <cell r="G1592">
            <v>0.49200000000000005</v>
          </cell>
          <cell r="H1592">
            <v>0.26600000000000001</v>
          </cell>
          <cell r="I1592">
            <v>9.5000000000000001E-2</v>
          </cell>
          <cell r="J1592">
            <v>6.7934782608695649E-2</v>
          </cell>
          <cell r="K1592">
            <v>7.9000000000000001E-2</v>
          </cell>
          <cell r="M1592">
            <v>7.0699999999999999E-2</v>
          </cell>
          <cell r="N1592">
            <v>0.16579999999999998</v>
          </cell>
          <cell r="O1592" t="str">
            <v>St. Louis</v>
          </cell>
          <cell r="P1592" t="str">
            <v>suburban</v>
          </cell>
          <cell r="Q1592" t="str">
            <v>St. Louis</v>
          </cell>
          <cell r="R1592">
            <v>2923700</v>
          </cell>
        </row>
        <row r="1593">
          <cell r="A1593" t="str">
            <v>ROSE ACRES ELEM.</v>
          </cell>
          <cell r="B1593" t="str">
            <v>096090</v>
          </cell>
          <cell r="C1593" t="str">
            <v>PATTONVILLE R-III</v>
          </cell>
          <cell r="D1593">
            <v>354</v>
          </cell>
          <cell r="E1593">
            <v>358</v>
          </cell>
          <cell r="F1593">
            <v>0.215</v>
          </cell>
          <cell r="G1593">
            <v>0.56499999999999995</v>
          </cell>
          <cell r="H1593">
            <v>0.19800000000000001</v>
          </cell>
          <cell r="I1593">
            <v>8.8000000000000009E-2</v>
          </cell>
          <cell r="J1593">
            <v>3.1073446327683617E-2</v>
          </cell>
          <cell r="K1593">
            <v>0.11599999999999999</v>
          </cell>
          <cell r="M1593">
            <v>8.1900000000000001E-2</v>
          </cell>
          <cell r="N1593">
            <v>0.19769999999999999</v>
          </cell>
          <cell r="O1593" t="str">
            <v>St. Louis</v>
          </cell>
          <cell r="P1593" t="str">
            <v>suburban</v>
          </cell>
          <cell r="Q1593" t="str">
            <v>St. Louis</v>
          </cell>
          <cell r="R1593">
            <v>2923700</v>
          </cell>
        </row>
        <row r="1594">
          <cell r="A1594" t="str">
            <v>WILLOW BROOK ELEM.</v>
          </cell>
          <cell r="B1594" t="str">
            <v>096090</v>
          </cell>
          <cell r="C1594" t="str">
            <v>PATTONVILLE R-III</v>
          </cell>
          <cell r="D1594">
            <v>489</v>
          </cell>
          <cell r="E1594">
            <v>462</v>
          </cell>
          <cell r="F1594">
            <v>0.253</v>
          </cell>
          <cell r="G1594">
            <v>0.313</v>
          </cell>
          <cell r="H1594">
            <v>0.36599999999999999</v>
          </cell>
          <cell r="I1594">
            <v>0.1</v>
          </cell>
          <cell r="J1594">
            <v>7.1574642126789365E-2</v>
          </cell>
          <cell r="K1594">
            <v>0.14499999999999999</v>
          </cell>
          <cell r="M1594">
            <v>0.184</v>
          </cell>
          <cell r="N1594">
            <v>0.1207</v>
          </cell>
          <cell r="O1594" t="str">
            <v>St. Louis</v>
          </cell>
          <cell r="P1594" t="str">
            <v>suburban</v>
          </cell>
          <cell r="Q1594" t="str">
            <v>St. Louis</v>
          </cell>
          <cell r="R1594">
            <v>2923700</v>
          </cell>
        </row>
        <row r="1595">
          <cell r="A1595" t="str">
            <v>PATTONVILLE Early CHol</v>
          </cell>
          <cell r="B1595" t="str">
            <v>096090</v>
          </cell>
          <cell r="C1595" t="str">
            <v>PATTONVILLE R-III</v>
          </cell>
          <cell r="D1595" t="str">
            <v>*</v>
          </cell>
          <cell r="E1595" t="str">
            <v>*</v>
          </cell>
          <cell r="F1595" t="str">
            <v>*</v>
          </cell>
          <cell r="G1595" t="str">
            <v>*</v>
          </cell>
          <cell r="H1595" t="str">
            <v>*</v>
          </cell>
          <cell r="I1595" t="str">
            <v>*</v>
          </cell>
          <cell r="J1595" t="str">
            <v>*</v>
          </cell>
          <cell r="K1595" t="str">
            <v>*</v>
          </cell>
          <cell r="L1595" t="str">
            <v>*</v>
          </cell>
          <cell r="M1595" t="str">
            <v>*</v>
          </cell>
          <cell r="N1595" t="str">
            <v>*</v>
          </cell>
          <cell r="O1595" t="str">
            <v>St. Louis</v>
          </cell>
          <cell r="P1595" t="str">
            <v>suburban</v>
          </cell>
          <cell r="Q1595" t="str">
            <v>St. Louis</v>
          </cell>
          <cell r="R1595">
            <v>2923700</v>
          </cell>
        </row>
        <row r="1596">
          <cell r="A1596" t="str">
            <v>PATTONVILLE EARLY CHILDHOOD</v>
          </cell>
          <cell r="B1596" t="str">
            <v>096090</v>
          </cell>
          <cell r="C1596" t="str">
            <v>PATTONVILLE R-III</v>
          </cell>
          <cell r="D1596" t="str">
            <v>*</v>
          </cell>
          <cell r="E1596" t="str">
            <v>*</v>
          </cell>
          <cell r="F1596" t="str">
            <v>*</v>
          </cell>
          <cell r="G1596" t="str">
            <v>*</v>
          </cell>
          <cell r="H1596" t="str">
            <v>*</v>
          </cell>
          <cell r="I1596" t="str">
            <v>*</v>
          </cell>
          <cell r="J1596" t="str">
            <v>*</v>
          </cell>
          <cell r="K1596" t="str">
            <v>*</v>
          </cell>
          <cell r="L1596" t="str">
            <v>*</v>
          </cell>
          <cell r="M1596" t="str">
            <v>*</v>
          </cell>
          <cell r="N1596" t="str">
            <v>*</v>
          </cell>
          <cell r="O1596" t="str">
            <v>St. Louis</v>
          </cell>
          <cell r="P1596" t="str">
            <v>suburban</v>
          </cell>
          <cell r="Q1596" t="str">
            <v>St. Louis</v>
          </cell>
          <cell r="R1596">
            <v>2923700</v>
          </cell>
        </row>
        <row r="1597">
          <cell r="A1597" t="str">
            <v>PEMISCOT CO. R-III ELEM.</v>
          </cell>
          <cell r="B1597" t="str">
            <v>078003</v>
          </cell>
          <cell r="C1597" t="str">
            <v>PEMISCOT CO. R-III</v>
          </cell>
          <cell r="D1597">
            <v>112</v>
          </cell>
          <cell r="E1597">
            <v>107</v>
          </cell>
          <cell r="F1597">
            <v>0.439</v>
          </cell>
          <cell r="G1597">
            <v>0.97299999999999998</v>
          </cell>
          <cell r="H1597" t="str">
            <v>*</v>
          </cell>
          <cell r="I1597" t="str">
            <v>*</v>
          </cell>
          <cell r="J1597" t="str">
            <v>*</v>
          </cell>
          <cell r="K1597" t="str">
            <v>*</v>
          </cell>
          <cell r="L1597" t="str">
            <v>*</v>
          </cell>
          <cell r="M1597" t="str">
            <v>*</v>
          </cell>
          <cell r="N1597">
            <v>4.4600000000000001E-2</v>
          </cell>
          <cell r="O1597" t="str">
            <v>Pemiscot</v>
          </cell>
          <cell r="P1597" t="str">
            <v>town</v>
          </cell>
          <cell r="Q1597" t="str">
            <v>Bootheel</v>
          </cell>
          <cell r="R1597">
            <v>2923790</v>
          </cell>
        </row>
        <row r="1598">
          <cell r="A1598" t="str">
            <v>PERRYVILLE SR. HIGH</v>
          </cell>
          <cell r="B1598" t="str">
            <v>079077</v>
          </cell>
          <cell r="C1598" t="str">
            <v>PERRY CO. 32</v>
          </cell>
          <cell r="D1598">
            <v>777</v>
          </cell>
          <cell r="E1598">
            <v>679.9</v>
          </cell>
          <cell r="F1598">
            <v>0.32700000000000001</v>
          </cell>
          <cell r="G1598">
            <v>0.93400000000000005</v>
          </cell>
          <cell r="H1598" t="str">
            <v>*</v>
          </cell>
          <cell r="I1598">
            <v>3.7000000000000005E-2</v>
          </cell>
          <cell r="J1598" t="str">
            <v>*</v>
          </cell>
          <cell r="K1598">
            <v>1.8000000000000002E-2</v>
          </cell>
          <cell r="L1598" t="str">
            <v>*</v>
          </cell>
          <cell r="M1598">
            <v>2.06E-2</v>
          </cell>
          <cell r="N1598">
            <v>0.12869999999999998</v>
          </cell>
          <cell r="O1598" t="str">
            <v>Perry</v>
          </cell>
          <cell r="P1598" t="str">
            <v>town</v>
          </cell>
          <cell r="Q1598" t="str">
            <v>Bootheel</v>
          </cell>
          <cell r="R1598">
            <v>2924530</v>
          </cell>
        </row>
        <row r="1599">
          <cell r="A1599" t="str">
            <v>PERRYVILLE AREA CAR &amp; TECH CTR</v>
          </cell>
          <cell r="B1599" t="str">
            <v>079077</v>
          </cell>
          <cell r="C1599" t="str">
            <v>PERRY CO. 32</v>
          </cell>
          <cell r="D1599" t="str">
            <v>*</v>
          </cell>
          <cell r="E1599" t="str">
            <v>*</v>
          </cell>
          <cell r="F1599" t="str">
            <v>*</v>
          </cell>
          <cell r="G1599" t="str">
            <v>*</v>
          </cell>
          <cell r="H1599" t="str">
            <v>*</v>
          </cell>
          <cell r="I1599" t="str">
            <v>*</v>
          </cell>
          <cell r="J1599" t="str">
            <v>*</v>
          </cell>
          <cell r="K1599" t="str">
            <v>*</v>
          </cell>
          <cell r="L1599" t="str">
            <v>*</v>
          </cell>
          <cell r="M1599" t="str">
            <v>*</v>
          </cell>
          <cell r="N1599" t="str">
            <v>*</v>
          </cell>
          <cell r="O1599" t="str">
            <v>Perry</v>
          </cell>
          <cell r="P1599" t="str">
            <v>town</v>
          </cell>
          <cell r="Q1599" t="str">
            <v>Bootheel</v>
          </cell>
          <cell r="R1599">
            <v>2924530</v>
          </cell>
        </row>
        <row r="1600">
          <cell r="A1600" t="str">
            <v>PERRY CO. MIDDLE</v>
          </cell>
          <cell r="B1600" t="str">
            <v>079077</v>
          </cell>
          <cell r="C1600" t="str">
            <v>PERRY CO. 32</v>
          </cell>
          <cell r="D1600">
            <v>463</v>
          </cell>
          <cell r="E1600">
            <v>458.43</v>
          </cell>
          <cell r="F1600">
            <v>0.46700000000000003</v>
          </cell>
          <cell r="G1600">
            <v>0.90700000000000003</v>
          </cell>
          <cell r="H1600">
            <v>1.1000000000000001E-2</v>
          </cell>
          <cell r="I1600">
            <v>0.06</v>
          </cell>
          <cell r="J1600" t="str">
            <v>*</v>
          </cell>
          <cell r="K1600">
            <v>1.3000000000000001E-2</v>
          </cell>
          <cell r="L1600" t="str">
            <v>*</v>
          </cell>
          <cell r="M1600">
            <v>3.4599999999999999E-2</v>
          </cell>
          <cell r="N1600">
            <v>0.15770000000000001</v>
          </cell>
          <cell r="O1600" t="str">
            <v>Perry</v>
          </cell>
          <cell r="P1600" t="str">
            <v>town</v>
          </cell>
          <cell r="Q1600" t="str">
            <v>Bootheel</v>
          </cell>
          <cell r="R1600">
            <v>2924530</v>
          </cell>
        </row>
        <row r="1601">
          <cell r="A1601" t="str">
            <v>PERRYVILLE ELEM.</v>
          </cell>
          <cell r="B1601" t="str">
            <v>079077</v>
          </cell>
          <cell r="C1601" t="str">
            <v>PERRY CO. 32</v>
          </cell>
          <cell r="D1601">
            <v>438</v>
          </cell>
          <cell r="E1601">
            <v>430.92</v>
          </cell>
          <cell r="F1601">
            <v>0.50600000000000001</v>
          </cell>
          <cell r="G1601">
            <v>0.877</v>
          </cell>
          <cell r="H1601">
            <v>1.3999999999999999E-2</v>
          </cell>
          <cell r="I1601">
            <v>7.0999999999999994E-2</v>
          </cell>
          <cell r="J1601">
            <v>1.3698630136986301E-2</v>
          </cell>
          <cell r="K1601">
            <v>2.5000000000000001E-2</v>
          </cell>
          <cell r="M1601">
            <v>5.7099999999999998E-2</v>
          </cell>
          <cell r="N1601">
            <v>0.16670000000000001</v>
          </cell>
          <cell r="O1601" t="str">
            <v>Perry</v>
          </cell>
          <cell r="P1601" t="str">
            <v>town</v>
          </cell>
          <cell r="Q1601" t="str">
            <v>Bootheel</v>
          </cell>
          <cell r="R1601">
            <v>2924530</v>
          </cell>
        </row>
        <row r="1602">
          <cell r="A1602" t="str">
            <v>PERRYVILLE PRIMARY CENTER</v>
          </cell>
          <cell r="B1602" t="str">
            <v>079077</v>
          </cell>
          <cell r="C1602" t="str">
            <v>PERRY CO. 32</v>
          </cell>
          <cell r="D1602">
            <v>461</v>
          </cell>
          <cell r="E1602">
            <v>445.25</v>
          </cell>
          <cell r="F1602">
            <v>0.55000000000000004</v>
          </cell>
          <cell r="G1602">
            <v>0.89400000000000002</v>
          </cell>
          <cell r="H1602" t="str">
            <v>*</v>
          </cell>
          <cell r="I1602">
            <v>5.9000000000000004E-2</v>
          </cell>
          <cell r="J1602">
            <v>1.0845986984815618E-2</v>
          </cell>
          <cell r="K1602">
            <v>2.6000000000000002E-2</v>
          </cell>
          <cell r="L1602" t="str">
            <v>*</v>
          </cell>
          <cell r="M1602">
            <v>6.2899999999999998E-2</v>
          </cell>
          <cell r="N1602">
            <v>0.1497</v>
          </cell>
          <cell r="O1602" t="str">
            <v>Perry</v>
          </cell>
          <cell r="P1602" t="str">
            <v>town</v>
          </cell>
          <cell r="Q1602" t="str">
            <v>Bootheel</v>
          </cell>
          <cell r="R1602">
            <v>2924530</v>
          </cell>
        </row>
        <row r="1603">
          <cell r="A1603" t="str">
            <v>NORTHWEST HIGH</v>
          </cell>
          <cell r="B1603" t="str">
            <v>080116</v>
          </cell>
          <cell r="C1603" t="str">
            <v>PETTIS CO. R-V</v>
          </cell>
          <cell r="D1603">
            <v>159</v>
          </cell>
          <cell r="E1603">
            <v>162</v>
          </cell>
          <cell r="F1603">
            <v>0.39500000000000002</v>
          </cell>
          <cell r="G1603">
            <v>0.95599999999999996</v>
          </cell>
          <cell r="H1603" t="str">
            <v>*</v>
          </cell>
          <cell r="I1603" t="str">
            <v>*</v>
          </cell>
          <cell r="J1603">
            <v>5.3390282968499734E-3</v>
          </cell>
          <cell r="K1603" t="str">
            <v>*</v>
          </cell>
          <cell r="L1603" t="str">
            <v>*</v>
          </cell>
          <cell r="M1603">
            <v>3.1400000000000004E-2</v>
          </cell>
          <cell r="N1603">
            <v>0.1195</v>
          </cell>
          <cell r="O1603" t="str">
            <v>Pettis</v>
          </cell>
          <cell r="P1603" t="str">
            <v>rural</v>
          </cell>
          <cell r="Q1603" t="str">
            <v>Western Plains</v>
          </cell>
          <cell r="R1603">
            <v>2915270</v>
          </cell>
        </row>
        <row r="1604">
          <cell r="A1604" t="str">
            <v>NORTHWEST ELEM.</v>
          </cell>
          <cell r="B1604" t="str">
            <v>080116</v>
          </cell>
          <cell r="C1604" t="str">
            <v>PETTIS CO. R-V</v>
          </cell>
          <cell r="D1604">
            <v>163</v>
          </cell>
          <cell r="E1604">
            <v>164</v>
          </cell>
          <cell r="F1604">
            <v>0.45700000000000002</v>
          </cell>
          <cell r="G1604">
            <v>0.98799999999999999</v>
          </cell>
          <cell r="H1604" t="str">
            <v>*</v>
          </cell>
          <cell r="I1604" t="str">
            <v>*</v>
          </cell>
          <cell r="J1604" t="str">
            <v>*</v>
          </cell>
          <cell r="K1604" t="str">
            <v>*</v>
          </cell>
          <cell r="L1604" t="str">
            <v>*</v>
          </cell>
          <cell r="M1604">
            <v>0.13500000000000001</v>
          </cell>
          <cell r="N1604">
            <v>0.1166</v>
          </cell>
          <cell r="O1604" t="str">
            <v>Pettis</v>
          </cell>
          <cell r="P1604" t="str">
            <v>rural</v>
          </cell>
          <cell r="Q1604" t="str">
            <v>Western Plains</v>
          </cell>
          <cell r="R1604">
            <v>2915270</v>
          </cell>
        </row>
        <row r="1605">
          <cell r="A1605" t="str">
            <v>PETTIS CO. ELEM.</v>
          </cell>
          <cell r="B1605" t="str">
            <v>080122</v>
          </cell>
          <cell r="C1605" t="str">
            <v>PETTIS CO. R-XII</v>
          </cell>
          <cell r="D1605">
            <v>114</v>
          </cell>
          <cell r="E1605">
            <v>114</v>
          </cell>
          <cell r="F1605">
            <v>0.99099999999999999</v>
          </cell>
          <cell r="G1605">
            <v>0.78099999999999992</v>
          </cell>
          <cell r="H1605" t="str">
            <v>*</v>
          </cell>
          <cell r="I1605">
            <v>0.16699999999999998</v>
          </cell>
          <cell r="J1605" t="str">
            <v>*</v>
          </cell>
          <cell r="K1605" t="str">
            <v>*</v>
          </cell>
          <cell r="L1605" t="str">
            <v>*</v>
          </cell>
          <cell r="M1605">
            <v>0.18420000000000003</v>
          </cell>
          <cell r="N1605">
            <v>0.10529999999999999</v>
          </cell>
          <cell r="O1605" t="str">
            <v>Pettis</v>
          </cell>
          <cell r="P1605" t="str">
            <v>rural</v>
          </cell>
          <cell r="Q1605" t="str">
            <v>Western Plains</v>
          </cell>
          <cell r="R1605">
            <v>2924690</v>
          </cell>
        </row>
        <row r="1606">
          <cell r="A1606" t="str">
            <v>PHELPS CO. ELEM.</v>
          </cell>
          <cell r="B1606" t="str">
            <v>081097</v>
          </cell>
          <cell r="C1606" t="str">
            <v>PHELPS CO. R-III</v>
          </cell>
          <cell r="D1606">
            <v>151</v>
          </cell>
          <cell r="E1606">
            <v>152</v>
          </cell>
          <cell r="F1606">
            <v>0.48700000000000004</v>
          </cell>
          <cell r="G1606">
            <v>0.92700000000000005</v>
          </cell>
          <cell r="H1606" t="str">
            <v>*</v>
          </cell>
          <cell r="I1606" t="str">
            <v>*</v>
          </cell>
          <cell r="J1606" t="str">
            <v>*</v>
          </cell>
          <cell r="K1606" t="str">
            <v>*</v>
          </cell>
          <cell r="L1606" t="str">
            <v>*</v>
          </cell>
          <cell r="M1606" t="str">
            <v>*</v>
          </cell>
          <cell r="N1606">
            <v>0.21190000000000001</v>
          </cell>
          <cell r="O1606" t="str">
            <v>Phelps</v>
          </cell>
          <cell r="P1606" t="str">
            <v>town</v>
          </cell>
          <cell r="Q1606" t="str">
            <v>Ozarks</v>
          </cell>
          <cell r="R1606">
            <v>2925080</v>
          </cell>
        </row>
        <row r="1607">
          <cell r="A1607" t="str">
            <v>PIERCE CITY HIGH</v>
          </cell>
          <cell r="B1607" t="str">
            <v>055105</v>
          </cell>
          <cell r="C1607" t="str">
            <v>PIERCE CITY R-VI</v>
          </cell>
          <cell r="D1607">
            <v>235</v>
          </cell>
          <cell r="E1607">
            <v>218</v>
          </cell>
          <cell r="F1607">
            <v>0.29399999999999998</v>
          </cell>
          <cell r="G1607">
            <v>0.91099999999999992</v>
          </cell>
          <cell r="H1607" t="str">
            <v>*</v>
          </cell>
          <cell r="I1607">
            <v>2.6000000000000002E-2</v>
          </cell>
          <cell r="J1607">
            <v>3.8297872340425532E-2</v>
          </cell>
          <cell r="K1607" t="str">
            <v>*</v>
          </cell>
          <cell r="L1607" t="str">
            <v>*</v>
          </cell>
          <cell r="M1607" t="str">
            <v>*</v>
          </cell>
          <cell r="N1607">
            <v>9.3599999999999989E-2</v>
          </cell>
          <cell r="O1607" t="str">
            <v>Lawrence</v>
          </cell>
          <cell r="P1607" t="str">
            <v>town</v>
          </cell>
          <cell r="Q1607" t="str">
            <v>Southwest</v>
          </cell>
          <cell r="R1607">
            <v>2925110</v>
          </cell>
        </row>
        <row r="1608">
          <cell r="A1608" t="str">
            <v>PIERCE CITY MIDDLE</v>
          </cell>
          <cell r="B1608" t="str">
            <v>055105</v>
          </cell>
          <cell r="C1608" t="str">
            <v>PIERCE CITY R-VI</v>
          </cell>
          <cell r="D1608">
            <v>146</v>
          </cell>
          <cell r="E1608">
            <v>141</v>
          </cell>
          <cell r="F1608">
            <v>0.34799999999999998</v>
          </cell>
          <cell r="G1608">
            <v>0.89</v>
          </cell>
          <cell r="H1608" t="str">
            <v>*</v>
          </cell>
          <cell r="I1608">
            <v>4.8000000000000001E-2</v>
          </cell>
          <cell r="J1608">
            <v>3.4246575342465752E-2</v>
          </cell>
          <cell r="K1608" t="str">
            <v>*</v>
          </cell>
          <cell r="L1608" t="str">
            <v>*</v>
          </cell>
          <cell r="M1608" t="str">
            <v>*</v>
          </cell>
          <cell r="N1608">
            <v>0.1507</v>
          </cell>
          <cell r="O1608" t="str">
            <v>Lawrence</v>
          </cell>
          <cell r="P1608" t="str">
            <v>town</v>
          </cell>
          <cell r="Q1608" t="str">
            <v>Southwest</v>
          </cell>
          <cell r="R1608">
            <v>2925110</v>
          </cell>
        </row>
        <row r="1609">
          <cell r="A1609" t="str">
            <v>CENTRAL ELEM.</v>
          </cell>
          <cell r="B1609" t="str">
            <v>055105</v>
          </cell>
          <cell r="C1609" t="str">
            <v>PIERCE CITY R-VI</v>
          </cell>
          <cell r="D1609">
            <v>302</v>
          </cell>
          <cell r="E1609">
            <v>285.35000000000002</v>
          </cell>
          <cell r="F1609">
            <v>0.48799999999999999</v>
          </cell>
          <cell r="G1609">
            <v>0.89400000000000002</v>
          </cell>
          <cell r="H1609" t="str">
            <v>*</v>
          </cell>
          <cell r="I1609">
            <v>4.5999999999999999E-2</v>
          </cell>
          <cell r="J1609" t="str">
            <v>*</v>
          </cell>
          <cell r="K1609" t="str">
            <v>*</v>
          </cell>
          <cell r="L1609" t="str">
            <v>*</v>
          </cell>
          <cell r="M1609">
            <v>4.9699999999999994E-2</v>
          </cell>
          <cell r="N1609">
            <v>9.6000000000000002E-2</v>
          </cell>
          <cell r="O1609" t="str">
            <v>Lawrence</v>
          </cell>
          <cell r="P1609" t="str">
            <v>town</v>
          </cell>
          <cell r="Q1609" t="str">
            <v>Southwest</v>
          </cell>
          <cell r="R1609">
            <v>2925110</v>
          </cell>
        </row>
        <row r="1610">
          <cell r="A1610" t="str">
            <v>CLOPTON HIGH</v>
          </cell>
          <cell r="B1610" t="str">
            <v>082101</v>
          </cell>
          <cell r="C1610" t="str">
            <v>PIKE CO. R-III</v>
          </cell>
          <cell r="D1610">
            <v>201</v>
          </cell>
          <cell r="E1610">
            <v>196.43</v>
          </cell>
          <cell r="F1610">
            <v>0.3</v>
          </cell>
          <cell r="G1610">
            <v>0.95</v>
          </cell>
          <cell r="H1610" t="str">
            <v>*</v>
          </cell>
          <cell r="I1610" t="str">
            <v>*</v>
          </cell>
          <cell r="J1610" t="str">
            <v>*</v>
          </cell>
          <cell r="K1610" t="str">
            <v>*</v>
          </cell>
          <cell r="L1610" t="str">
            <v>*</v>
          </cell>
          <cell r="M1610" t="str">
            <v>*</v>
          </cell>
          <cell r="N1610">
            <v>5.4699999999999999E-2</v>
          </cell>
          <cell r="O1610" t="str">
            <v>Pike</v>
          </cell>
          <cell r="P1610" t="str">
            <v>town</v>
          </cell>
          <cell r="Q1610" t="str">
            <v>Northeast</v>
          </cell>
          <cell r="R1610">
            <v>2925140</v>
          </cell>
        </row>
        <row r="1611">
          <cell r="A1611" t="str">
            <v>PIKE/LINCOLN TECHNICAL CTR.</v>
          </cell>
          <cell r="B1611" t="str">
            <v>082101</v>
          </cell>
          <cell r="C1611" t="str">
            <v>PIKE CO. R-III</v>
          </cell>
          <cell r="D1611" t="str">
            <v>*</v>
          </cell>
          <cell r="E1611" t="str">
            <v>*</v>
          </cell>
          <cell r="F1611" t="str">
            <v>*</v>
          </cell>
          <cell r="G1611" t="str">
            <v>*</v>
          </cell>
          <cell r="H1611" t="str">
            <v>*</v>
          </cell>
          <cell r="I1611" t="str">
            <v>*</v>
          </cell>
          <cell r="J1611" t="str">
            <v>*</v>
          </cell>
          <cell r="K1611" t="str">
            <v>*</v>
          </cell>
          <cell r="L1611" t="str">
            <v>*</v>
          </cell>
          <cell r="M1611" t="str">
            <v>*</v>
          </cell>
          <cell r="N1611" t="str">
            <v>*</v>
          </cell>
          <cell r="O1611" t="str">
            <v>Pike</v>
          </cell>
          <cell r="P1611" t="str">
            <v>town</v>
          </cell>
          <cell r="Q1611" t="str">
            <v>Northeast</v>
          </cell>
          <cell r="R1611">
            <v>2925140</v>
          </cell>
        </row>
        <row r="1612">
          <cell r="A1612" t="str">
            <v>CLOPTON ELEM.</v>
          </cell>
          <cell r="B1612" t="str">
            <v>082101</v>
          </cell>
          <cell r="C1612" t="str">
            <v>PIKE CO. R-III</v>
          </cell>
          <cell r="D1612">
            <v>208</v>
          </cell>
          <cell r="E1612">
            <v>213</v>
          </cell>
          <cell r="F1612">
            <v>0.40399999999999997</v>
          </cell>
          <cell r="G1612">
            <v>0.94200000000000006</v>
          </cell>
          <cell r="H1612" t="str">
            <v>*</v>
          </cell>
          <cell r="I1612" t="str">
            <v>*</v>
          </cell>
          <cell r="J1612" t="str">
            <v>*</v>
          </cell>
          <cell r="K1612" t="str">
            <v>*</v>
          </cell>
          <cell r="L1612" t="str">
            <v>*</v>
          </cell>
          <cell r="M1612" t="str">
            <v>*</v>
          </cell>
          <cell r="N1612">
            <v>0.125</v>
          </cell>
          <cell r="O1612" t="str">
            <v>Pike</v>
          </cell>
          <cell r="P1612" t="str">
            <v>town</v>
          </cell>
          <cell r="Q1612" t="str">
            <v>Northeast</v>
          </cell>
          <cell r="R1612">
            <v>2925140</v>
          </cell>
        </row>
        <row r="1613">
          <cell r="A1613" t="str">
            <v>PILOT GROVE HIGH</v>
          </cell>
          <cell r="B1613" t="str">
            <v>027059</v>
          </cell>
          <cell r="C1613" t="str">
            <v>PILOT GROVE C-4</v>
          </cell>
          <cell r="D1613">
            <v>135</v>
          </cell>
          <cell r="E1613">
            <v>115.29</v>
          </cell>
          <cell r="F1613">
            <v>0.28000000000000003</v>
          </cell>
          <cell r="G1613">
            <v>0.97799999999999998</v>
          </cell>
          <cell r="H1613" t="str">
            <v>*</v>
          </cell>
          <cell r="I1613" t="str">
            <v>*</v>
          </cell>
          <cell r="J1613" t="str">
            <v>*</v>
          </cell>
          <cell r="K1613" t="str">
            <v>*</v>
          </cell>
          <cell r="L1613" t="str">
            <v>*</v>
          </cell>
          <cell r="M1613" t="str">
            <v>*</v>
          </cell>
          <cell r="N1613">
            <v>0.14069999999999999</v>
          </cell>
          <cell r="O1613" t="str">
            <v>Cooper</v>
          </cell>
          <cell r="P1613" t="str">
            <v>rural</v>
          </cell>
          <cell r="Q1613" t="str">
            <v>Central</v>
          </cell>
          <cell r="R1613">
            <v>2925170</v>
          </cell>
        </row>
        <row r="1614">
          <cell r="A1614" t="str">
            <v>PILOT GROVE ELEM.</v>
          </cell>
          <cell r="B1614" t="str">
            <v>027059</v>
          </cell>
          <cell r="C1614" t="str">
            <v>PILOT GROVE C-4</v>
          </cell>
          <cell r="D1614">
            <v>80</v>
          </cell>
          <cell r="E1614">
            <v>78</v>
          </cell>
          <cell r="F1614">
            <v>0.32100000000000001</v>
          </cell>
          <cell r="G1614">
            <v>0.9</v>
          </cell>
          <cell r="H1614" t="str">
            <v>*</v>
          </cell>
          <cell r="I1614" t="str">
            <v>*</v>
          </cell>
          <cell r="J1614" t="str">
            <v>*</v>
          </cell>
          <cell r="K1614">
            <v>0.1</v>
          </cell>
          <cell r="L1614" t="str">
            <v>*</v>
          </cell>
          <cell r="M1614" t="str">
            <v>*</v>
          </cell>
          <cell r="N1614">
            <v>0.15</v>
          </cell>
          <cell r="O1614" t="str">
            <v>Cooper</v>
          </cell>
          <cell r="P1614" t="str">
            <v>rural</v>
          </cell>
          <cell r="Q1614" t="str">
            <v>Central</v>
          </cell>
          <cell r="R1614">
            <v>2925170</v>
          </cell>
        </row>
        <row r="1615">
          <cell r="A1615" t="str">
            <v>PLAINVIEW ELEM.</v>
          </cell>
          <cell r="B1615" t="str">
            <v>034122</v>
          </cell>
          <cell r="C1615" t="str">
            <v>PLAINVIEW R-VIII</v>
          </cell>
          <cell r="D1615">
            <v>71</v>
          </cell>
          <cell r="E1615">
            <v>76</v>
          </cell>
          <cell r="F1615">
            <v>0.56600000000000006</v>
          </cell>
          <cell r="G1615">
            <v>1</v>
          </cell>
          <cell r="H1615" t="str">
            <v>*</v>
          </cell>
          <cell r="I1615" t="str">
            <v>*</v>
          </cell>
          <cell r="J1615" t="str">
            <v>*</v>
          </cell>
          <cell r="K1615" t="str">
            <v>*</v>
          </cell>
          <cell r="L1615" t="str">
            <v>*</v>
          </cell>
          <cell r="M1615" t="str">
            <v>*</v>
          </cell>
          <cell r="N1615">
            <v>0.16899999999999998</v>
          </cell>
          <cell r="O1615" t="str">
            <v>Douglas</v>
          </cell>
          <cell r="P1615" t="str">
            <v>town</v>
          </cell>
          <cell r="Q1615" t="str">
            <v>Southwest</v>
          </cell>
          <cell r="R1615">
            <v>2911040</v>
          </cell>
        </row>
        <row r="1616">
          <cell r="A1616" t="str">
            <v>PLATO HIGH</v>
          </cell>
          <cell r="B1616" t="str">
            <v>107156</v>
          </cell>
          <cell r="C1616" t="str">
            <v>PLATO R-V</v>
          </cell>
          <cell r="D1616">
            <v>300</v>
          </cell>
          <cell r="E1616">
            <v>268.63</v>
          </cell>
          <cell r="F1616">
            <v>0.35</v>
          </cell>
          <cell r="G1616">
            <v>0.93299999999999994</v>
          </cell>
          <cell r="H1616" t="str">
            <v>*</v>
          </cell>
          <cell r="I1616">
            <v>1.7000000000000001E-2</v>
          </cell>
          <cell r="J1616" t="str">
            <v>*</v>
          </cell>
          <cell r="K1616">
            <v>3.3000000000000002E-2</v>
          </cell>
          <cell r="L1616" t="str">
            <v>*</v>
          </cell>
          <cell r="M1616" t="str">
            <v>*</v>
          </cell>
          <cell r="N1616">
            <v>0.1133</v>
          </cell>
          <cell r="O1616" t="str">
            <v>Texas</v>
          </cell>
          <cell r="P1616" t="str">
            <v>rural</v>
          </cell>
          <cell r="Q1616" t="str">
            <v>Ozarks</v>
          </cell>
          <cell r="R1616">
            <v>2925210</v>
          </cell>
        </row>
        <row r="1617">
          <cell r="A1617" t="str">
            <v>PLATO ELEM.</v>
          </cell>
          <cell r="B1617" t="str">
            <v>107156</v>
          </cell>
          <cell r="C1617" t="str">
            <v>PLATO R-V</v>
          </cell>
          <cell r="D1617">
            <v>239</v>
          </cell>
          <cell r="E1617">
            <v>233.5</v>
          </cell>
          <cell r="F1617">
            <v>0.41499999999999998</v>
          </cell>
          <cell r="G1617">
            <v>0.93299999999999994</v>
          </cell>
          <cell r="H1617" t="str">
            <v>*</v>
          </cell>
          <cell r="I1617" t="str">
            <v>*</v>
          </cell>
          <cell r="J1617" t="str">
            <v>*</v>
          </cell>
          <cell r="K1617">
            <v>4.5999999999999999E-2</v>
          </cell>
          <cell r="L1617" t="str">
            <v>*</v>
          </cell>
          <cell r="M1617" t="str">
            <v>*</v>
          </cell>
          <cell r="N1617">
            <v>0.17149999999999999</v>
          </cell>
          <cell r="O1617" t="str">
            <v>Texas</v>
          </cell>
          <cell r="P1617" t="str">
            <v>rural</v>
          </cell>
          <cell r="Q1617" t="str">
            <v>Ozarks</v>
          </cell>
          <cell r="R1617">
            <v>2925210</v>
          </cell>
        </row>
        <row r="1618">
          <cell r="A1618" t="str">
            <v>PLATTE COUNTY HIGH</v>
          </cell>
          <cell r="B1618" t="str">
            <v>083003</v>
          </cell>
          <cell r="C1618" t="str">
            <v>PLATTE CO. R-III</v>
          </cell>
          <cell r="D1618">
            <v>1320</v>
          </cell>
          <cell r="E1618">
            <v>1263.49</v>
          </cell>
          <cell r="F1618">
            <v>0.188</v>
          </cell>
          <cell r="G1618">
            <v>0.77300000000000002</v>
          </cell>
          <cell r="H1618">
            <v>7.0000000000000007E-2</v>
          </cell>
          <cell r="I1618">
            <v>7.8E-2</v>
          </cell>
          <cell r="J1618">
            <v>1.893939393939394E-2</v>
          </cell>
          <cell r="K1618">
            <v>5.2000000000000005E-2</v>
          </cell>
          <cell r="L1618">
            <v>8.0606060606059904E-3</v>
          </cell>
          <cell r="M1618">
            <v>1.1399999999999999E-2</v>
          </cell>
          <cell r="N1618">
            <v>9.4700000000000006E-2</v>
          </cell>
          <cell r="O1618" t="str">
            <v>Platte</v>
          </cell>
          <cell r="P1618" t="str">
            <v>urban</v>
          </cell>
          <cell r="Q1618" t="str">
            <v>Kansas City</v>
          </cell>
          <cell r="R1618">
            <v>2925230</v>
          </cell>
        </row>
        <row r="1619">
          <cell r="A1619" t="str">
            <v>NORTHLAND CAREER CTR.</v>
          </cell>
          <cell r="B1619" t="str">
            <v>083003</v>
          </cell>
          <cell r="C1619" t="str">
            <v>PLATTE CO. R-III</v>
          </cell>
          <cell r="D1619" t="str">
            <v>*</v>
          </cell>
          <cell r="E1619" t="str">
            <v>*</v>
          </cell>
          <cell r="F1619" t="str">
            <v>*</v>
          </cell>
          <cell r="G1619" t="str">
            <v>*</v>
          </cell>
          <cell r="H1619" t="str">
            <v>*</v>
          </cell>
          <cell r="I1619" t="str">
            <v>*</v>
          </cell>
          <cell r="J1619" t="str">
            <v>*</v>
          </cell>
          <cell r="K1619" t="str">
            <v>*</v>
          </cell>
          <cell r="L1619" t="str">
            <v>*</v>
          </cell>
          <cell r="M1619" t="str">
            <v>*</v>
          </cell>
          <cell r="N1619" t="str">
            <v>*</v>
          </cell>
          <cell r="O1619" t="str">
            <v>Platte</v>
          </cell>
          <cell r="P1619" t="str">
            <v>urban</v>
          </cell>
          <cell r="Q1619" t="str">
            <v>Kansas City</v>
          </cell>
          <cell r="R1619">
            <v>2925230</v>
          </cell>
        </row>
        <row r="1620">
          <cell r="A1620" t="str">
            <v>PLATTE CITY MIDDLE</v>
          </cell>
          <cell r="B1620" t="str">
            <v>083003</v>
          </cell>
          <cell r="C1620" t="str">
            <v>PLATTE CO. R-III</v>
          </cell>
          <cell r="D1620">
            <v>677</v>
          </cell>
          <cell r="E1620">
            <v>677.6</v>
          </cell>
          <cell r="F1620">
            <v>0.20399999999999999</v>
          </cell>
          <cell r="G1620">
            <v>0.82900000000000007</v>
          </cell>
          <cell r="H1620">
            <v>2.7000000000000003E-2</v>
          </cell>
          <cell r="I1620">
            <v>6.5000000000000002E-2</v>
          </cell>
          <cell r="J1620" t="str">
            <v>*</v>
          </cell>
          <cell r="K1620">
            <v>6.0999999999999999E-2</v>
          </cell>
          <cell r="L1620" t="str">
            <v>*</v>
          </cell>
          <cell r="M1620">
            <v>1.03E-2</v>
          </cell>
          <cell r="N1620">
            <v>0.10339999999999999</v>
          </cell>
          <cell r="O1620" t="str">
            <v>Platte</v>
          </cell>
          <cell r="P1620" t="str">
            <v>urban</v>
          </cell>
          <cell r="Q1620" t="str">
            <v>Kansas City</v>
          </cell>
          <cell r="R1620">
            <v>2925230</v>
          </cell>
        </row>
        <row r="1621">
          <cell r="A1621" t="str">
            <v>BARRY SCH.</v>
          </cell>
          <cell r="B1621" t="str">
            <v>083003</v>
          </cell>
          <cell r="C1621" t="str">
            <v>PLATTE CO. R-III</v>
          </cell>
          <cell r="D1621">
            <v>457</v>
          </cell>
          <cell r="E1621">
            <v>454</v>
          </cell>
          <cell r="F1621">
            <v>0.29100000000000004</v>
          </cell>
          <cell r="G1621">
            <v>0.52700000000000002</v>
          </cell>
          <cell r="H1621">
            <v>0.23899999999999999</v>
          </cell>
          <cell r="I1621">
            <v>0.09</v>
          </cell>
          <cell r="J1621">
            <v>5.4704595185995623E-2</v>
          </cell>
          <cell r="K1621">
            <v>7.6999999999999999E-2</v>
          </cell>
          <cell r="L1621">
            <v>1.2295404814004485E-2</v>
          </cell>
          <cell r="M1621">
            <v>1.3100000000000001E-2</v>
          </cell>
          <cell r="N1621">
            <v>6.5599999999999992E-2</v>
          </cell>
          <cell r="O1621" t="str">
            <v>Platte</v>
          </cell>
          <cell r="P1621" t="str">
            <v>urban</v>
          </cell>
          <cell r="Q1621" t="str">
            <v>Kansas City</v>
          </cell>
          <cell r="R1621">
            <v>2925230</v>
          </cell>
        </row>
        <row r="1622">
          <cell r="A1622" t="str">
            <v>PATHFINDER ELEM.</v>
          </cell>
          <cell r="B1622" t="str">
            <v>083003</v>
          </cell>
          <cell r="C1622" t="str">
            <v>PLATTE CO. R-III</v>
          </cell>
          <cell r="D1622">
            <v>606</v>
          </cell>
          <cell r="E1622">
            <v>606.97</v>
          </cell>
          <cell r="F1622">
            <v>0.26</v>
          </cell>
          <cell r="G1622">
            <v>0.55399999999999994</v>
          </cell>
          <cell r="H1622">
            <v>0.20800000000000002</v>
          </cell>
          <cell r="I1622">
            <v>0.107</v>
          </cell>
          <cell r="J1622">
            <v>2.9702970297029702E-2</v>
          </cell>
          <cell r="K1622">
            <v>8.900000000000001E-2</v>
          </cell>
          <cell r="L1622">
            <v>1.2297029702970419E-2</v>
          </cell>
          <cell r="M1622">
            <v>1.49E-2</v>
          </cell>
          <cell r="N1622">
            <v>5.6100000000000004E-2</v>
          </cell>
          <cell r="O1622" t="str">
            <v>Platte</v>
          </cell>
          <cell r="P1622" t="str">
            <v>urban</v>
          </cell>
          <cell r="Q1622" t="str">
            <v>Kansas City</v>
          </cell>
          <cell r="R1622">
            <v>2925230</v>
          </cell>
        </row>
        <row r="1623">
          <cell r="A1623" t="str">
            <v>DONALD D. SIEGRIST ELEM.</v>
          </cell>
          <cell r="B1623" t="str">
            <v>083003</v>
          </cell>
          <cell r="C1623" t="str">
            <v>PLATTE CO. R-III</v>
          </cell>
          <cell r="D1623">
            <v>573</v>
          </cell>
          <cell r="E1623">
            <v>561.03</v>
          </cell>
          <cell r="F1623">
            <v>0.18899999999999997</v>
          </cell>
          <cell r="G1623">
            <v>0.79200000000000004</v>
          </cell>
          <cell r="H1623">
            <v>5.0999999999999997E-2</v>
          </cell>
          <cell r="I1623">
            <v>6.3E-2</v>
          </cell>
          <cell r="J1623">
            <v>1.2216404886561954E-2</v>
          </cell>
          <cell r="K1623">
            <v>7.2000000000000008E-2</v>
          </cell>
          <cell r="L1623">
            <v>9.7835951134378485E-3</v>
          </cell>
          <cell r="M1623" t="str">
            <v>*</v>
          </cell>
          <cell r="N1623">
            <v>0.11689999999999999</v>
          </cell>
          <cell r="O1623" t="str">
            <v>Platte</v>
          </cell>
          <cell r="P1623" t="str">
            <v>urban</v>
          </cell>
          <cell r="Q1623" t="str">
            <v>Kansas City</v>
          </cell>
          <cell r="R1623">
            <v>2925230</v>
          </cell>
        </row>
        <row r="1624">
          <cell r="A1624" t="str">
            <v>COMPASS ELEMENTARY</v>
          </cell>
          <cell r="B1624" t="str">
            <v>083003</v>
          </cell>
          <cell r="C1624" t="str">
            <v>PLATTE CO. R-III</v>
          </cell>
          <cell r="D1624">
            <v>581</v>
          </cell>
          <cell r="E1624">
            <v>575.29999999999995</v>
          </cell>
          <cell r="F1624">
            <v>0.20499999999999999</v>
          </cell>
          <cell r="G1624">
            <v>0.81900000000000006</v>
          </cell>
          <cell r="H1624">
            <v>2.6000000000000002E-2</v>
          </cell>
          <cell r="I1624">
            <v>7.9000000000000001E-2</v>
          </cell>
          <cell r="J1624" t="str">
            <v>*</v>
          </cell>
          <cell r="K1624">
            <v>6.7000000000000004E-2</v>
          </cell>
          <cell r="L1624" t="str">
            <v>*</v>
          </cell>
          <cell r="M1624">
            <v>8.6E-3</v>
          </cell>
          <cell r="N1624">
            <v>7.9199999999999993E-2</v>
          </cell>
          <cell r="O1624" t="str">
            <v>Platte</v>
          </cell>
          <cell r="P1624" t="str">
            <v>urban</v>
          </cell>
          <cell r="Q1624" t="str">
            <v>Kansas City</v>
          </cell>
          <cell r="R1624">
            <v>2925230</v>
          </cell>
        </row>
        <row r="1625">
          <cell r="A1625" t="str">
            <v>PLEASANT HILL HIGH</v>
          </cell>
          <cell r="B1625" t="str">
            <v>019148</v>
          </cell>
          <cell r="C1625" t="str">
            <v>PLEASANT HILL R-III</v>
          </cell>
          <cell r="D1625">
            <v>702</v>
          </cell>
          <cell r="E1625">
            <v>648.47</v>
          </cell>
          <cell r="F1625">
            <v>9.3000000000000013E-2</v>
          </cell>
          <cell r="G1625">
            <v>0.89900000000000002</v>
          </cell>
          <cell r="H1625" t="str">
            <v>*</v>
          </cell>
          <cell r="I1625">
            <v>5.2999999999999999E-2</v>
          </cell>
          <cell r="J1625" t="str">
            <v>*</v>
          </cell>
          <cell r="K1625">
            <v>3.3000000000000002E-2</v>
          </cell>
          <cell r="L1625" t="str">
            <v>*</v>
          </cell>
          <cell r="M1625" t="str">
            <v>*</v>
          </cell>
          <cell r="N1625">
            <v>8.9700000000000002E-2</v>
          </cell>
          <cell r="O1625" t="str">
            <v>Cass</v>
          </cell>
          <cell r="P1625" t="str">
            <v>suburban</v>
          </cell>
          <cell r="Q1625" t="str">
            <v>Kansas City</v>
          </cell>
          <cell r="R1625">
            <v>2925330</v>
          </cell>
        </row>
        <row r="1626">
          <cell r="A1626" t="str">
            <v>PLEASANT HILL MIDDLE</v>
          </cell>
          <cell r="B1626" t="str">
            <v>019148</v>
          </cell>
          <cell r="C1626" t="str">
            <v>PLEASANT HILL R-III</v>
          </cell>
          <cell r="D1626">
            <v>354</v>
          </cell>
          <cell r="E1626">
            <v>354</v>
          </cell>
          <cell r="F1626">
            <v>0.107</v>
          </cell>
          <cell r="G1626">
            <v>0.88099999999999989</v>
          </cell>
          <cell r="H1626" t="str">
            <v>*</v>
          </cell>
          <cell r="I1626">
            <v>0.04</v>
          </cell>
          <cell r="J1626" t="str">
            <v>*</v>
          </cell>
          <cell r="K1626">
            <v>6.2E-2</v>
          </cell>
          <cell r="L1626" t="str">
            <v>*</v>
          </cell>
          <cell r="M1626" t="str">
            <v>*</v>
          </cell>
          <cell r="N1626">
            <v>0.11019999999999999</v>
          </cell>
          <cell r="O1626" t="str">
            <v>Cass</v>
          </cell>
          <cell r="P1626" t="str">
            <v>suburban</v>
          </cell>
          <cell r="Q1626" t="str">
            <v>Kansas City</v>
          </cell>
          <cell r="R1626">
            <v>2925330</v>
          </cell>
        </row>
        <row r="1627">
          <cell r="A1627" t="str">
            <v>PLEASANT HILL PRIMARY</v>
          </cell>
          <cell r="B1627" t="str">
            <v>019148</v>
          </cell>
          <cell r="C1627" t="str">
            <v>PLEASANT HILL R-III</v>
          </cell>
          <cell r="D1627">
            <v>455</v>
          </cell>
          <cell r="E1627">
            <v>456.5</v>
          </cell>
          <cell r="F1627">
            <v>0.16399999999999998</v>
          </cell>
          <cell r="G1627">
            <v>0.877</v>
          </cell>
          <cell r="H1627" t="str">
            <v>*</v>
          </cell>
          <cell r="I1627">
            <v>5.7000000000000002E-2</v>
          </cell>
          <cell r="J1627" t="str">
            <v>*</v>
          </cell>
          <cell r="K1627">
            <v>5.5E-2</v>
          </cell>
          <cell r="L1627" t="str">
            <v>*</v>
          </cell>
          <cell r="M1627">
            <v>1.54E-2</v>
          </cell>
          <cell r="N1627">
            <v>8.3499999999999991E-2</v>
          </cell>
          <cell r="O1627" t="str">
            <v>Cass</v>
          </cell>
          <cell r="P1627" t="str">
            <v>suburban</v>
          </cell>
          <cell r="Q1627" t="str">
            <v>Kansas City</v>
          </cell>
          <cell r="R1627">
            <v>2925330</v>
          </cell>
        </row>
        <row r="1628">
          <cell r="A1628" t="str">
            <v>PLEASANT HILL ELEM.</v>
          </cell>
          <cell r="B1628" t="str">
            <v>019148</v>
          </cell>
          <cell r="C1628" t="str">
            <v>PLEASANT HILL R-III</v>
          </cell>
          <cell r="D1628">
            <v>314</v>
          </cell>
          <cell r="E1628">
            <v>317.73</v>
          </cell>
          <cell r="F1628">
            <v>0.12</v>
          </cell>
          <cell r="G1628">
            <v>0.89500000000000002</v>
          </cell>
          <cell r="H1628" t="str">
            <v>*</v>
          </cell>
          <cell r="I1628">
            <v>4.0999999999999995E-2</v>
          </cell>
          <cell r="J1628" t="str">
            <v>*</v>
          </cell>
          <cell r="K1628">
            <v>5.0999999999999997E-2</v>
          </cell>
          <cell r="L1628" t="str">
            <v>*</v>
          </cell>
          <cell r="M1628" t="str">
            <v>*</v>
          </cell>
          <cell r="N1628">
            <v>0.11779999999999999</v>
          </cell>
          <cell r="O1628" t="str">
            <v>Cass</v>
          </cell>
          <cell r="P1628" t="str">
            <v>suburban</v>
          </cell>
          <cell r="Q1628" t="str">
            <v>Kansas City</v>
          </cell>
          <cell r="R1628">
            <v>2925330</v>
          </cell>
        </row>
        <row r="1629">
          <cell r="A1629" t="str">
            <v>PLEASANT HILL INTERMEDIATE</v>
          </cell>
          <cell r="B1629" t="str">
            <v>019148</v>
          </cell>
          <cell r="C1629" t="str">
            <v>PLEASANT HILL R-III</v>
          </cell>
          <cell r="D1629">
            <v>335</v>
          </cell>
          <cell r="E1629">
            <v>332.7</v>
          </cell>
          <cell r="F1629">
            <v>0.126</v>
          </cell>
          <cell r="G1629">
            <v>0.89599999999999991</v>
          </cell>
          <cell r="H1629" t="str">
            <v>*</v>
          </cell>
          <cell r="I1629">
            <v>6.3E-2</v>
          </cell>
          <cell r="J1629" t="str">
            <v>*</v>
          </cell>
          <cell r="K1629">
            <v>0.03</v>
          </cell>
          <cell r="L1629" t="str">
            <v>*</v>
          </cell>
          <cell r="M1629" t="str">
            <v>*</v>
          </cell>
          <cell r="N1629">
            <v>9.2499999999999999E-2</v>
          </cell>
          <cell r="O1629" t="str">
            <v>Cass</v>
          </cell>
          <cell r="P1629" t="str">
            <v>suburban</v>
          </cell>
          <cell r="Q1629" t="str">
            <v>Kansas City</v>
          </cell>
          <cell r="R1629">
            <v>2925330</v>
          </cell>
        </row>
        <row r="1630">
          <cell r="A1630" t="str">
            <v>PLEASANT HOPE RANCH SCH.</v>
          </cell>
          <cell r="B1630" t="str">
            <v>084006</v>
          </cell>
          <cell r="C1630" t="str">
            <v>PLEASANT HOPE R-VI</v>
          </cell>
          <cell r="D1630" t="str">
            <v>*</v>
          </cell>
          <cell r="E1630" t="str">
            <v>*</v>
          </cell>
          <cell r="F1630" t="str">
            <v>*</v>
          </cell>
          <cell r="G1630" t="str">
            <v>*</v>
          </cell>
          <cell r="H1630" t="str">
            <v>*</v>
          </cell>
          <cell r="I1630" t="str">
            <v>*</v>
          </cell>
          <cell r="J1630" t="str">
            <v>*</v>
          </cell>
          <cell r="K1630" t="str">
            <v>*</v>
          </cell>
          <cell r="L1630" t="str">
            <v>*</v>
          </cell>
          <cell r="M1630" t="str">
            <v>*</v>
          </cell>
          <cell r="N1630" t="str">
            <v>*</v>
          </cell>
          <cell r="O1630" t="str">
            <v>Polk</v>
          </cell>
          <cell r="P1630" t="str">
            <v>rural</v>
          </cell>
          <cell r="Q1630" t="str">
            <v>Southwest</v>
          </cell>
          <cell r="R1630">
            <v>2925350</v>
          </cell>
        </row>
        <row r="1631">
          <cell r="A1631" t="str">
            <v>PLEASANT HOPE HIGH</v>
          </cell>
          <cell r="B1631" t="str">
            <v>084006</v>
          </cell>
          <cell r="C1631" t="str">
            <v>PLEASANT HOPE R-VI</v>
          </cell>
          <cell r="D1631">
            <v>295</v>
          </cell>
          <cell r="E1631">
            <v>278.39999999999998</v>
          </cell>
          <cell r="F1631">
            <v>0.433</v>
          </cell>
          <cell r="G1631">
            <v>0.95599999999999996</v>
          </cell>
          <cell r="H1631" t="str">
            <v>*</v>
          </cell>
          <cell r="I1631" t="str">
            <v>*</v>
          </cell>
          <cell r="J1631" t="str">
            <v>*</v>
          </cell>
          <cell r="K1631" t="str">
            <v>*</v>
          </cell>
          <cell r="L1631" t="str">
            <v>*</v>
          </cell>
          <cell r="M1631" t="str">
            <v>*</v>
          </cell>
          <cell r="N1631">
            <v>0.2034</v>
          </cell>
          <cell r="O1631" t="str">
            <v>Polk</v>
          </cell>
          <cell r="P1631" t="str">
            <v>rural</v>
          </cell>
          <cell r="Q1631" t="str">
            <v>Southwest</v>
          </cell>
          <cell r="R1631">
            <v>2925350</v>
          </cell>
        </row>
        <row r="1632">
          <cell r="A1632" t="str">
            <v>PLEASANT HOPE MIDDLE</v>
          </cell>
          <cell r="B1632" t="str">
            <v>084006</v>
          </cell>
          <cell r="C1632" t="str">
            <v>PLEASANT HOPE R-VI</v>
          </cell>
          <cell r="D1632">
            <v>205</v>
          </cell>
          <cell r="E1632">
            <v>204.49</v>
          </cell>
          <cell r="F1632">
            <v>0.54500000000000004</v>
          </cell>
          <cell r="G1632">
            <v>0.96099999999999997</v>
          </cell>
          <cell r="H1632">
            <v>2.4E-2</v>
          </cell>
          <cell r="I1632" t="str">
            <v>*</v>
          </cell>
          <cell r="J1632" t="str">
            <v>*</v>
          </cell>
          <cell r="K1632" t="str">
            <v>*</v>
          </cell>
          <cell r="L1632" t="str">
            <v>*</v>
          </cell>
          <cell r="M1632" t="str">
            <v>*</v>
          </cell>
          <cell r="N1632">
            <v>0.18049999999999999</v>
          </cell>
          <cell r="O1632" t="str">
            <v>Polk</v>
          </cell>
          <cell r="P1632" t="str">
            <v>rural</v>
          </cell>
          <cell r="Q1632" t="str">
            <v>Southwest</v>
          </cell>
          <cell r="R1632">
            <v>2925350</v>
          </cell>
        </row>
        <row r="1633">
          <cell r="A1633" t="str">
            <v>PLEASANT HOPE ELEM.</v>
          </cell>
          <cell r="B1633" t="str">
            <v>084006</v>
          </cell>
          <cell r="C1633" t="str">
            <v>PLEASANT HOPE R-VI</v>
          </cell>
          <cell r="D1633">
            <v>222</v>
          </cell>
          <cell r="E1633">
            <v>212</v>
          </cell>
          <cell r="F1633">
            <v>0.505</v>
          </cell>
          <cell r="G1633">
            <v>0.98599999999999999</v>
          </cell>
          <cell r="H1633" t="str">
            <v>*</v>
          </cell>
          <cell r="I1633" t="str">
            <v>*</v>
          </cell>
          <cell r="J1633" t="str">
            <v>*</v>
          </cell>
          <cell r="K1633" t="str">
            <v>*</v>
          </cell>
          <cell r="L1633" t="str">
            <v>*</v>
          </cell>
          <cell r="M1633" t="str">
            <v>*</v>
          </cell>
          <cell r="N1633">
            <v>0.1351</v>
          </cell>
          <cell r="O1633" t="str">
            <v>Polk</v>
          </cell>
          <cell r="P1633" t="str">
            <v>rural</v>
          </cell>
          <cell r="Q1633" t="str">
            <v>Southwest</v>
          </cell>
          <cell r="R1633">
            <v>2925350</v>
          </cell>
        </row>
        <row r="1634">
          <cell r="A1634" t="str">
            <v>PLEASANT VIEW ELEM.</v>
          </cell>
          <cell r="B1634" t="str">
            <v>040103</v>
          </cell>
          <cell r="C1634" t="str">
            <v>PLEASANT VIEW R-VI</v>
          </cell>
          <cell r="D1634">
            <v>123</v>
          </cell>
          <cell r="E1634">
            <v>65</v>
          </cell>
          <cell r="F1634">
            <v>0.16899999999999998</v>
          </cell>
          <cell r="G1634">
            <v>0.96700000000000008</v>
          </cell>
          <cell r="H1634" t="str">
            <v>*</v>
          </cell>
          <cell r="I1634" t="str">
            <v>*</v>
          </cell>
          <cell r="J1634" t="str">
            <v>*</v>
          </cell>
          <cell r="K1634" t="str">
            <v>*</v>
          </cell>
          <cell r="L1634" t="str">
            <v>*</v>
          </cell>
          <cell r="M1634" t="str">
            <v>*</v>
          </cell>
          <cell r="N1634">
            <v>0.13819999999999999</v>
          </cell>
          <cell r="O1634" t="str">
            <v>Grundy</v>
          </cell>
          <cell r="P1634" t="str">
            <v>town</v>
          </cell>
          <cell r="Q1634" t="str">
            <v>Northwest</v>
          </cell>
          <cell r="R1634">
            <v>2913440</v>
          </cell>
        </row>
        <row r="1635">
          <cell r="A1635" t="str">
            <v>POLO HIGH</v>
          </cell>
          <cell r="B1635" t="str">
            <v>013059</v>
          </cell>
          <cell r="C1635" t="str">
            <v>POLO R-VII</v>
          </cell>
          <cell r="D1635">
            <v>163</v>
          </cell>
          <cell r="E1635">
            <v>124</v>
          </cell>
          <cell r="F1635">
            <v>0.42700000000000005</v>
          </cell>
          <cell r="G1635">
            <v>0.94499999999999995</v>
          </cell>
          <cell r="H1635" t="str">
            <v>*</v>
          </cell>
          <cell r="I1635" t="str">
            <v>*</v>
          </cell>
          <cell r="J1635" t="str">
            <v>*</v>
          </cell>
          <cell r="K1635" t="str">
            <v>*</v>
          </cell>
          <cell r="L1635" t="str">
            <v>*</v>
          </cell>
          <cell r="M1635" t="str">
            <v>*</v>
          </cell>
          <cell r="N1635">
            <v>0.1963</v>
          </cell>
          <cell r="O1635" t="str">
            <v>Caldwell</v>
          </cell>
          <cell r="P1635" t="str">
            <v>rural</v>
          </cell>
          <cell r="Q1635" t="str">
            <v>Northwest</v>
          </cell>
          <cell r="R1635">
            <v>2925410</v>
          </cell>
        </row>
        <row r="1636">
          <cell r="A1636" t="str">
            <v>POLO MIDDLE</v>
          </cell>
          <cell r="B1636" t="str">
            <v>013059</v>
          </cell>
          <cell r="C1636" t="str">
            <v>POLO R-VII</v>
          </cell>
          <cell r="D1636">
            <v>117</v>
          </cell>
          <cell r="E1636">
            <v>110</v>
          </cell>
          <cell r="F1636">
            <v>0.4</v>
          </cell>
          <cell r="G1636">
            <v>0.97400000000000009</v>
          </cell>
          <cell r="H1636" t="str">
            <v>*</v>
          </cell>
          <cell r="I1636" t="str">
            <v>*</v>
          </cell>
          <cell r="J1636" t="str">
            <v>*</v>
          </cell>
          <cell r="K1636" t="str">
            <v>*</v>
          </cell>
          <cell r="L1636" t="str">
            <v>*</v>
          </cell>
          <cell r="M1636" t="str">
            <v>*</v>
          </cell>
          <cell r="N1636">
            <v>0.16239999999999999</v>
          </cell>
          <cell r="O1636" t="str">
            <v>Caldwell</v>
          </cell>
          <cell r="P1636" t="str">
            <v>rural</v>
          </cell>
          <cell r="Q1636" t="str">
            <v>Northwest</v>
          </cell>
          <cell r="R1636">
            <v>2925410</v>
          </cell>
        </row>
        <row r="1637">
          <cell r="A1637" t="str">
            <v>POLO ELEM.</v>
          </cell>
          <cell r="B1637" t="str">
            <v>013059</v>
          </cell>
          <cell r="C1637" t="str">
            <v>POLO R-VII</v>
          </cell>
          <cell r="D1637">
            <v>122</v>
          </cell>
          <cell r="E1637">
            <v>118</v>
          </cell>
          <cell r="F1637">
            <v>0.50800000000000001</v>
          </cell>
          <cell r="G1637">
            <v>0.89300000000000002</v>
          </cell>
          <cell r="H1637" t="str">
            <v>*</v>
          </cell>
          <cell r="I1637">
            <v>4.0999999999999995E-2</v>
          </cell>
          <cell r="J1637" t="str">
            <v>*</v>
          </cell>
          <cell r="K1637" t="str">
            <v>*</v>
          </cell>
          <cell r="L1637" t="str">
            <v>*</v>
          </cell>
          <cell r="M1637" t="str">
            <v>*</v>
          </cell>
          <cell r="N1637">
            <v>0.14749999999999999</v>
          </cell>
          <cell r="O1637" t="str">
            <v>Caldwell</v>
          </cell>
          <cell r="P1637" t="str">
            <v>rural</v>
          </cell>
          <cell r="Q1637" t="str">
            <v>Northwest</v>
          </cell>
          <cell r="R1637">
            <v>2925410</v>
          </cell>
        </row>
        <row r="1638">
          <cell r="A1638" t="str">
            <v>POPLAR BLUFF HIGH</v>
          </cell>
          <cell r="B1638" t="str">
            <v>012109</v>
          </cell>
          <cell r="C1638" t="str">
            <v>POPLAR BLUFF R-I</v>
          </cell>
          <cell r="D1638">
            <v>1526</v>
          </cell>
          <cell r="E1638">
            <v>1418.65</v>
          </cell>
          <cell r="F1638">
            <v>0.46</v>
          </cell>
          <cell r="G1638">
            <v>0.80700000000000005</v>
          </cell>
          <cell r="H1638">
            <v>0.115</v>
          </cell>
          <cell r="I1638">
            <v>2.7000000000000003E-2</v>
          </cell>
          <cell r="J1638" t="str">
            <v>*</v>
          </cell>
          <cell r="K1638">
            <v>4.0999999999999995E-2</v>
          </cell>
          <cell r="L1638" t="str">
            <v>*</v>
          </cell>
          <cell r="M1638" t="str">
            <v>*</v>
          </cell>
          <cell r="N1638">
            <v>0.14019999999999999</v>
          </cell>
          <cell r="O1638" t="str">
            <v>Butler</v>
          </cell>
          <cell r="P1638" t="str">
            <v>town</v>
          </cell>
          <cell r="Q1638" t="str">
            <v>Bootheel</v>
          </cell>
          <cell r="R1638">
            <v>2925450</v>
          </cell>
        </row>
        <row r="1639">
          <cell r="A1639" t="str">
            <v>POPLAR BLUFF TECH. CAREER CTR.</v>
          </cell>
          <cell r="B1639" t="str">
            <v>012109</v>
          </cell>
          <cell r="C1639" t="str">
            <v>POPLAR BLUFF R-I</v>
          </cell>
          <cell r="D1639" t="str">
            <v>*</v>
          </cell>
          <cell r="E1639" t="str">
            <v>*</v>
          </cell>
          <cell r="F1639" t="str">
            <v>*</v>
          </cell>
          <cell r="G1639" t="str">
            <v>*</v>
          </cell>
          <cell r="H1639" t="str">
            <v>*</v>
          </cell>
          <cell r="I1639" t="str">
            <v>*</v>
          </cell>
          <cell r="J1639" t="str">
            <v>*</v>
          </cell>
          <cell r="K1639" t="str">
            <v>*</v>
          </cell>
          <cell r="L1639" t="str">
            <v>*</v>
          </cell>
          <cell r="M1639" t="str">
            <v>*</v>
          </cell>
          <cell r="N1639" t="str">
            <v>*</v>
          </cell>
          <cell r="O1639" t="str">
            <v>Butler</v>
          </cell>
          <cell r="P1639" t="str">
            <v>town</v>
          </cell>
          <cell r="Q1639" t="str">
            <v>Bootheel</v>
          </cell>
          <cell r="R1639">
            <v>2925450</v>
          </cell>
        </row>
        <row r="1640">
          <cell r="A1640" t="str">
            <v>POPLAR BLUFF JR. HIGH</v>
          </cell>
          <cell r="B1640" t="str">
            <v>012109</v>
          </cell>
          <cell r="C1640" t="str">
            <v>POPLAR BLUFF R-I</v>
          </cell>
          <cell r="D1640">
            <v>802</v>
          </cell>
          <cell r="E1640">
            <v>794.5</v>
          </cell>
          <cell r="F1640">
            <v>0.53900000000000003</v>
          </cell>
          <cell r="G1640">
            <v>0.75599999999999989</v>
          </cell>
          <cell r="H1640">
            <v>0.11699999999999999</v>
          </cell>
          <cell r="I1640">
            <v>3.7000000000000005E-2</v>
          </cell>
          <cell r="J1640">
            <v>8.7281795511221939E-3</v>
          </cell>
          <cell r="K1640">
            <v>7.4999999999999997E-2</v>
          </cell>
          <cell r="L1640">
            <v>6.2718204488779739E-3</v>
          </cell>
          <cell r="M1640" t="str">
            <v>*</v>
          </cell>
          <cell r="N1640">
            <v>0.19450000000000001</v>
          </cell>
          <cell r="O1640" t="str">
            <v>Butler</v>
          </cell>
          <cell r="P1640" t="str">
            <v>town</v>
          </cell>
          <cell r="Q1640" t="str">
            <v>Bootheel</v>
          </cell>
          <cell r="R1640">
            <v>2925450</v>
          </cell>
        </row>
        <row r="1641">
          <cell r="A1641" t="str">
            <v>EUGENE FIELD ELEM.</v>
          </cell>
          <cell r="B1641" t="str">
            <v>012109</v>
          </cell>
          <cell r="C1641" t="str">
            <v>POPLAR BLUFF R-I</v>
          </cell>
          <cell r="D1641">
            <v>287</v>
          </cell>
          <cell r="E1641">
            <v>284.2</v>
          </cell>
          <cell r="F1641">
            <v>1</v>
          </cell>
          <cell r="G1641">
            <v>0.73199999999999998</v>
          </cell>
          <cell r="H1641">
            <v>0.17100000000000001</v>
          </cell>
          <cell r="I1641">
            <v>1.7000000000000001E-2</v>
          </cell>
          <cell r="J1641" t="str">
            <v>*</v>
          </cell>
          <cell r="K1641">
            <v>7.6999999999999999E-2</v>
          </cell>
          <cell r="L1641" t="str">
            <v>*</v>
          </cell>
          <cell r="M1641" t="str">
            <v>*</v>
          </cell>
          <cell r="N1641">
            <v>0.1777</v>
          </cell>
          <cell r="O1641" t="str">
            <v>Butler</v>
          </cell>
          <cell r="P1641" t="str">
            <v>town</v>
          </cell>
          <cell r="Q1641" t="str">
            <v>Bootheel</v>
          </cell>
          <cell r="R1641">
            <v>2925450</v>
          </cell>
        </row>
        <row r="1642">
          <cell r="A1642" t="str">
            <v>POPLAR BLUFF MIDDLE SCHOOL</v>
          </cell>
          <cell r="B1642" t="str">
            <v>012109</v>
          </cell>
          <cell r="C1642" t="str">
            <v>POPLAR BLUFF R-I</v>
          </cell>
          <cell r="D1642">
            <v>1008</v>
          </cell>
          <cell r="E1642">
            <v>1004.55</v>
          </cell>
          <cell r="F1642">
            <v>0.60599999999999998</v>
          </cell>
          <cell r="G1642">
            <v>0.78</v>
          </cell>
          <cell r="H1642">
            <v>0.11199999999999999</v>
          </cell>
          <cell r="I1642">
            <v>2.6000000000000002E-2</v>
          </cell>
          <cell r="J1642">
            <v>5.9523809523809521E-3</v>
          </cell>
          <cell r="K1642">
            <v>7.4999999999999997E-2</v>
          </cell>
          <cell r="M1642" t="str">
            <v>*</v>
          </cell>
          <cell r="N1642">
            <v>0.21629999999999999</v>
          </cell>
          <cell r="O1642" t="str">
            <v>Butler</v>
          </cell>
          <cell r="P1642" t="str">
            <v>town</v>
          </cell>
          <cell r="Q1642" t="str">
            <v>Bootheel</v>
          </cell>
          <cell r="R1642">
            <v>2925450</v>
          </cell>
        </row>
        <row r="1643">
          <cell r="A1643" t="str">
            <v>LAKE ROAD ELEM.</v>
          </cell>
          <cell r="B1643" t="str">
            <v>012109</v>
          </cell>
          <cell r="C1643" t="str">
            <v>POPLAR BLUFF R-I</v>
          </cell>
          <cell r="D1643">
            <v>333</v>
          </cell>
          <cell r="E1643">
            <v>330</v>
          </cell>
          <cell r="F1643">
            <v>1</v>
          </cell>
          <cell r="G1643">
            <v>0.748</v>
          </cell>
          <cell r="H1643">
            <v>0.126</v>
          </cell>
          <cell r="I1643">
            <v>1.4999999999999999E-2</v>
          </cell>
          <cell r="J1643" t="str">
            <v>*</v>
          </cell>
          <cell r="K1643">
            <v>0.105</v>
          </cell>
          <cell r="L1643" t="str">
            <v>*</v>
          </cell>
          <cell r="M1643" t="str">
            <v>*</v>
          </cell>
          <cell r="N1643">
            <v>0.12609999999999999</v>
          </cell>
          <cell r="O1643" t="str">
            <v>Butler</v>
          </cell>
          <cell r="P1643" t="str">
            <v>town</v>
          </cell>
          <cell r="Q1643" t="str">
            <v>Bootheel</v>
          </cell>
          <cell r="R1643">
            <v>2925450</v>
          </cell>
        </row>
        <row r="1644">
          <cell r="A1644" t="str">
            <v>POPLAR BLUFF KINDERGARTEN CTR.</v>
          </cell>
          <cell r="B1644" t="str">
            <v>012109</v>
          </cell>
          <cell r="C1644" t="str">
            <v>POPLAR BLUFF R-I</v>
          </cell>
          <cell r="D1644">
            <v>381</v>
          </cell>
          <cell r="E1644">
            <v>377.1</v>
          </cell>
          <cell r="F1644">
            <v>1</v>
          </cell>
          <cell r="G1644">
            <v>0.75900000000000001</v>
          </cell>
          <cell r="H1644">
            <v>0.115</v>
          </cell>
          <cell r="I1644">
            <v>2.6000000000000002E-2</v>
          </cell>
          <cell r="J1644" t="str">
            <v>*</v>
          </cell>
          <cell r="K1644">
            <v>9.1999999999999998E-2</v>
          </cell>
          <cell r="L1644" t="str">
            <v>*</v>
          </cell>
          <cell r="M1644" t="str">
            <v>*</v>
          </cell>
          <cell r="N1644">
            <v>0.1024</v>
          </cell>
          <cell r="O1644" t="str">
            <v>Butler</v>
          </cell>
          <cell r="P1644" t="str">
            <v>town</v>
          </cell>
          <cell r="Q1644" t="str">
            <v>Bootheel</v>
          </cell>
          <cell r="R1644">
            <v>2925450</v>
          </cell>
        </row>
        <row r="1645">
          <cell r="A1645" t="str">
            <v>OAK GROVE ELEM.</v>
          </cell>
          <cell r="B1645" t="str">
            <v>012109</v>
          </cell>
          <cell r="C1645" t="str">
            <v>POPLAR BLUFF R-I</v>
          </cell>
          <cell r="D1645">
            <v>305</v>
          </cell>
          <cell r="E1645">
            <v>307.10000000000002</v>
          </cell>
          <cell r="F1645">
            <v>1</v>
          </cell>
          <cell r="G1645">
            <v>0.84299999999999997</v>
          </cell>
          <cell r="H1645">
            <v>6.9000000000000006E-2</v>
          </cell>
          <cell r="I1645">
            <v>0.02</v>
          </cell>
          <cell r="J1645" t="str">
            <v>*</v>
          </cell>
          <cell r="K1645">
            <v>5.2000000000000005E-2</v>
          </cell>
          <cell r="L1645" t="str">
            <v>*</v>
          </cell>
          <cell r="M1645">
            <v>1.9699999999999999E-2</v>
          </cell>
          <cell r="N1645">
            <v>0.14749999999999999</v>
          </cell>
          <cell r="O1645" t="str">
            <v>Butler</v>
          </cell>
          <cell r="P1645" t="str">
            <v>town</v>
          </cell>
          <cell r="Q1645" t="str">
            <v>Bootheel</v>
          </cell>
          <cell r="R1645">
            <v>2925450</v>
          </cell>
        </row>
        <row r="1646">
          <cell r="A1646" t="str">
            <v>O'NEAL ELEM.</v>
          </cell>
          <cell r="B1646" t="str">
            <v>012109</v>
          </cell>
          <cell r="C1646" t="str">
            <v>POPLAR BLUFF R-I</v>
          </cell>
          <cell r="D1646">
            <v>338</v>
          </cell>
          <cell r="E1646">
            <v>342.2</v>
          </cell>
          <cell r="F1646">
            <v>1</v>
          </cell>
          <cell r="G1646">
            <v>0.80799999999999994</v>
          </cell>
          <cell r="H1646">
            <v>0.109</v>
          </cell>
          <cell r="I1646" t="str">
            <v>*</v>
          </cell>
          <cell r="J1646" t="str">
            <v>*</v>
          </cell>
          <cell r="K1646">
            <v>6.2E-2</v>
          </cell>
          <cell r="L1646" t="str">
            <v>*</v>
          </cell>
          <cell r="M1646" t="str">
            <v>*</v>
          </cell>
          <cell r="N1646">
            <v>0.23370000000000002</v>
          </cell>
          <cell r="O1646" t="str">
            <v>Butler</v>
          </cell>
          <cell r="P1646" t="str">
            <v>town</v>
          </cell>
          <cell r="Q1646" t="str">
            <v>Bootheel</v>
          </cell>
          <cell r="R1646">
            <v>2925450</v>
          </cell>
        </row>
        <row r="1647">
          <cell r="A1647" t="str">
            <v>POPLAR BLUFF EARLY CHILDHOOD C</v>
          </cell>
          <cell r="B1647" t="str">
            <v>012109</v>
          </cell>
          <cell r="C1647" t="str">
            <v>POPLAR BLUFF R-I</v>
          </cell>
          <cell r="D1647" t="str">
            <v>*</v>
          </cell>
          <cell r="E1647" t="str">
            <v>*</v>
          </cell>
          <cell r="F1647" t="str">
            <v>*</v>
          </cell>
          <cell r="G1647" t="str">
            <v>*</v>
          </cell>
          <cell r="H1647" t="str">
            <v>*</v>
          </cell>
          <cell r="I1647" t="str">
            <v>*</v>
          </cell>
          <cell r="J1647" t="str">
            <v>*</v>
          </cell>
          <cell r="K1647" t="str">
            <v>*</v>
          </cell>
          <cell r="L1647" t="str">
            <v>*</v>
          </cell>
          <cell r="M1647" t="str">
            <v>*</v>
          </cell>
          <cell r="N1647" t="str">
            <v>*</v>
          </cell>
          <cell r="O1647" t="str">
            <v>Butler</v>
          </cell>
          <cell r="P1647" t="str">
            <v>town</v>
          </cell>
          <cell r="Q1647" t="str">
            <v>Bootheel</v>
          </cell>
          <cell r="R1647">
            <v>2925450</v>
          </cell>
        </row>
        <row r="1648">
          <cell r="A1648" t="str">
            <v>PORTAGEVILLE HIGH</v>
          </cell>
          <cell r="B1648" t="str">
            <v>072068</v>
          </cell>
          <cell r="C1648" t="str">
            <v>PORTAGEVILLE</v>
          </cell>
          <cell r="D1648">
            <v>376</v>
          </cell>
          <cell r="E1648">
            <v>372</v>
          </cell>
          <cell r="F1648">
            <v>0.54600000000000004</v>
          </cell>
          <cell r="G1648">
            <v>0.76900000000000002</v>
          </cell>
          <cell r="H1648">
            <v>0.13300000000000001</v>
          </cell>
          <cell r="I1648">
            <v>1.9E-2</v>
          </cell>
          <cell r="J1648" t="str">
            <v>*</v>
          </cell>
          <cell r="K1648">
            <v>7.6999999999999999E-2</v>
          </cell>
          <cell r="L1648" t="str">
            <v>*</v>
          </cell>
          <cell r="M1648" t="str">
            <v>*</v>
          </cell>
          <cell r="N1648">
            <v>9.5700000000000007E-2</v>
          </cell>
          <cell r="O1648" t="str">
            <v>New Madrid</v>
          </cell>
          <cell r="P1648" t="str">
            <v>rural</v>
          </cell>
          <cell r="Q1648" t="str">
            <v>Bootheel</v>
          </cell>
          <cell r="R1648">
            <v>2900003</v>
          </cell>
        </row>
        <row r="1649">
          <cell r="A1649" t="str">
            <v>PORTAGEVILLE ELEM.</v>
          </cell>
          <cell r="B1649" t="str">
            <v>072068</v>
          </cell>
          <cell r="C1649" t="str">
            <v>PORTAGEVILLE</v>
          </cell>
          <cell r="D1649">
            <v>289</v>
          </cell>
          <cell r="E1649">
            <v>286</v>
          </cell>
          <cell r="F1649">
            <v>0.98299999999999998</v>
          </cell>
          <cell r="G1649">
            <v>0.67799999999999994</v>
          </cell>
          <cell r="H1649">
            <v>0.19699999999999998</v>
          </cell>
          <cell r="I1649">
            <v>3.5000000000000003E-2</v>
          </cell>
          <cell r="J1649" t="str">
            <v>*</v>
          </cell>
          <cell r="K1649">
            <v>0.09</v>
          </cell>
          <cell r="L1649" t="str">
            <v>*</v>
          </cell>
          <cell r="M1649" t="str">
            <v>*</v>
          </cell>
          <cell r="N1649">
            <v>9.3399999999999997E-2</v>
          </cell>
          <cell r="O1649" t="str">
            <v>New Madrid</v>
          </cell>
          <cell r="P1649" t="str">
            <v>rural</v>
          </cell>
          <cell r="Q1649" t="str">
            <v>Bootheel</v>
          </cell>
          <cell r="R1649">
            <v>2900003</v>
          </cell>
        </row>
        <row r="1650">
          <cell r="A1650" t="str">
            <v>POTOSI HIGH</v>
          </cell>
          <cell r="B1650" t="str">
            <v>110029</v>
          </cell>
          <cell r="C1650" t="str">
            <v>POTOSI R-III</v>
          </cell>
          <cell r="D1650">
            <v>658</v>
          </cell>
          <cell r="E1650">
            <v>616.46</v>
          </cell>
          <cell r="F1650">
            <v>1</v>
          </cell>
          <cell r="G1650">
            <v>0.93900000000000006</v>
          </cell>
          <cell r="H1650">
            <v>1.1000000000000001E-2</v>
          </cell>
          <cell r="I1650">
            <v>1.3999999999999999E-2</v>
          </cell>
          <cell r="J1650" t="str">
            <v>*</v>
          </cell>
          <cell r="K1650">
            <v>3.2000000000000001E-2</v>
          </cell>
          <cell r="L1650" t="str">
            <v>*</v>
          </cell>
          <cell r="M1650" t="str">
            <v>*</v>
          </cell>
          <cell r="N1650">
            <v>0.13980000000000001</v>
          </cell>
          <cell r="O1650" t="str">
            <v>Washington</v>
          </cell>
          <cell r="P1650" t="str">
            <v>rural</v>
          </cell>
          <cell r="Q1650" t="str">
            <v>Ozarks</v>
          </cell>
          <cell r="R1650">
            <v>2925500</v>
          </cell>
        </row>
        <row r="1651">
          <cell r="A1651" t="str">
            <v>JOHN A. EVANS MIDDLE</v>
          </cell>
          <cell r="B1651" t="str">
            <v>110029</v>
          </cell>
          <cell r="C1651" t="str">
            <v>POTOSI R-III</v>
          </cell>
          <cell r="D1651">
            <v>341</v>
          </cell>
          <cell r="E1651">
            <v>333.84</v>
          </cell>
          <cell r="F1651">
            <v>0.997</v>
          </cell>
          <cell r="G1651">
            <v>0.95599999999999996</v>
          </cell>
          <cell r="H1651" t="str">
            <v>*</v>
          </cell>
          <cell r="I1651" t="str">
            <v>*</v>
          </cell>
          <cell r="J1651" t="str">
            <v>*</v>
          </cell>
          <cell r="K1651">
            <v>2.6000000000000002E-2</v>
          </cell>
          <cell r="L1651" t="str">
            <v>*</v>
          </cell>
          <cell r="M1651" t="str">
            <v>*</v>
          </cell>
          <cell r="N1651">
            <v>0.17600000000000002</v>
          </cell>
          <cell r="O1651" t="str">
            <v>Washington</v>
          </cell>
          <cell r="P1651" t="str">
            <v>rural</v>
          </cell>
          <cell r="Q1651" t="str">
            <v>Ozarks</v>
          </cell>
          <cell r="R1651">
            <v>2925500</v>
          </cell>
        </row>
        <row r="1652">
          <cell r="A1652" t="str">
            <v>TROJAN INTERMEDIATE</v>
          </cell>
          <cell r="B1652" t="str">
            <v>110029</v>
          </cell>
          <cell r="C1652" t="str">
            <v>POTOSI R-III</v>
          </cell>
          <cell r="D1652">
            <v>417</v>
          </cell>
          <cell r="E1652">
            <v>423</v>
          </cell>
          <cell r="F1652">
            <v>1</v>
          </cell>
          <cell r="G1652">
            <v>0.97400000000000009</v>
          </cell>
          <cell r="H1652" t="str">
            <v>*</v>
          </cell>
          <cell r="I1652" t="str">
            <v>*</v>
          </cell>
          <cell r="J1652" t="str">
            <v>*</v>
          </cell>
          <cell r="K1652">
            <v>1.3999999999999999E-2</v>
          </cell>
          <cell r="L1652" t="str">
            <v>*</v>
          </cell>
          <cell r="M1652" t="str">
            <v>*</v>
          </cell>
          <cell r="N1652">
            <v>0.20860000000000001</v>
          </cell>
          <cell r="O1652" t="str">
            <v>Washington</v>
          </cell>
          <cell r="P1652" t="str">
            <v>rural</v>
          </cell>
          <cell r="Q1652" t="str">
            <v>Ozarks</v>
          </cell>
          <cell r="R1652">
            <v>2925500</v>
          </cell>
        </row>
        <row r="1653">
          <cell r="A1653" t="str">
            <v>POTOSI ELEM.</v>
          </cell>
          <cell r="B1653" t="str">
            <v>110029</v>
          </cell>
          <cell r="C1653" t="str">
            <v>POTOSI R-III</v>
          </cell>
          <cell r="D1653">
            <v>601</v>
          </cell>
          <cell r="E1653">
            <v>601</v>
          </cell>
          <cell r="F1653">
            <v>1</v>
          </cell>
          <cell r="G1653">
            <v>0.96200000000000008</v>
          </cell>
          <cell r="H1653">
            <v>8.0000000000000002E-3</v>
          </cell>
          <cell r="I1653" t="str">
            <v>*</v>
          </cell>
          <cell r="J1653" t="str">
            <v>*</v>
          </cell>
          <cell r="K1653">
            <v>2.7000000000000003E-2</v>
          </cell>
          <cell r="L1653" t="str">
            <v>*</v>
          </cell>
          <cell r="M1653" t="str">
            <v>*</v>
          </cell>
          <cell r="N1653">
            <v>0.1414</v>
          </cell>
          <cell r="O1653" t="str">
            <v>Washington</v>
          </cell>
          <cell r="P1653" t="str">
            <v>rural</v>
          </cell>
          <cell r="Q1653" t="str">
            <v>Ozarks</v>
          </cell>
          <cell r="R1653">
            <v>2925500</v>
          </cell>
        </row>
        <row r="1654">
          <cell r="A1654" t="str">
            <v>PRAIRIE HOME HIGH</v>
          </cell>
          <cell r="B1654" t="str">
            <v>027057</v>
          </cell>
          <cell r="C1654" t="str">
            <v>PRAIRIE HOME R-V</v>
          </cell>
          <cell r="D1654">
            <v>79</v>
          </cell>
          <cell r="E1654">
            <v>78</v>
          </cell>
          <cell r="F1654">
            <v>0.28199999999999997</v>
          </cell>
          <cell r="G1654">
            <v>0.94900000000000007</v>
          </cell>
          <cell r="H1654" t="str">
            <v>*</v>
          </cell>
          <cell r="I1654" t="str">
            <v>*</v>
          </cell>
          <cell r="J1654" t="str">
            <v>*</v>
          </cell>
          <cell r="K1654" t="str">
            <v>*</v>
          </cell>
          <cell r="L1654" t="str">
            <v>*</v>
          </cell>
          <cell r="M1654" t="str">
            <v>*</v>
          </cell>
          <cell r="N1654" t="str">
            <v>*</v>
          </cell>
          <cell r="O1654" t="str">
            <v>Cooper</v>
          </cell>
          <cell r="P1654" t="str">
            <v>town</v>
          </cell>
          <cell r="Q1654" t="str">
            <v>Central</v>
          </cell>
          <cell r="R1654">
            <v>2925530</v>
          </cell>
        </row>
        <row r="1655">
          <cell r="A1655" t="str">
            <v>PRAIRIE HOME ELEM.</v>
          </cell>
          <cell r="B1655" t="str">
            <v>027057</v>
          </cell>
          <cell r="C1655" t="str">
            <v>PRAIRIE HOME R-V</v>
          </cell>
          <cell r="D1655">
            <v>73</v>
          </cell>
          <cell r="E1655">
            <v>75</v>
          </cell>
          <cell r="F1655">
            <v>0.32</v>
          </cell>
          <cell r="G1655">
            <v>0.97299999999999998</v>
          </cell>
          <cell r="H1655" t="str">
            <v>*</v>
          </cell>
          <cell r="I1655" t="str">
            <v>*</v>
          </cell>
          <cell r="J1655" t="str">
            <v>*</v>
          </cell>
          <cell r="K1655" t="str">
            <v>*</v>
          </cell>
          <cell r="L1655" t="str">
            <v>*</v>
          </cell>
          <cell r="M1655" t="str">
            <v>*</v>
          </cell>
          <cell r="N1655">
            <v>0.13699999999999998</v>
          </cell>
          <cell r="O1655" t="str">
            <v>Cooper</v>
          </cell>
          <cell r="P1655" t="str">
            <v>town</v>
          </cell>
          <cell r="Q1655" t="str">
            <v>Central</v>
          </cell>
          <cell r="R1655">
            <v>2925530</v>
          </cell>
        </row>
        <row r="1656">
          <cell r="A1656" t="str">
            <v>PREMIER CHARTER SCHOOL</v>
          </cell>
          <cell r="B1656" t="str">
            <v>115903</v>
          </cell>
          <cell r="C1656" t="str">
            <v>PREMIER CHARTER SCHOOL</v>
          </cell>
          <cell r="D1656">
            <v>910</v>
          </cell>
          <cell r="E1656">
            <v>888</v>
          </cell>
          <cell r="F1656">
            <v>0.57100000000000006</v>
          </cell>
          <cell r="G1656">
            <v>0.42700000000000005</v>
          </cell>
          <cell r="H1656">
            <v>0.252</v>
          </cell>
          <cell r="I1656">
            <v>0.19500000000000001</v>
          </cell>
          <cell r="J1656">
            <v>6.043956043956044E-2</v>
          </cell>
          <cell r="K1656">
            <v>6.3E-2</v>
          </cell>
          <cell r="M1656">
            <v>0.1857</v>
          </cell>
          <cell r="N1656">
            <v>0.156</v>
          </cell>
          <cell r="O1656" t="str">
            <v>St. Louis City</v>
          </cell>
          <cell r="P1656" t="str">
            <v>urban</v>
          </cell>
          <cell r="Q1656" t="str">
            <v>St. Louis</v>
          </cell>
          <cell r="R1656">
            <v>2900576</v>
          </cell>
        </row>
        <row r="1657">
          <cell r="A1657" t="str">
            <v>PRINCETON R-V JR.-SR. HIGH</v>
          </cell>
          <cell r="B1657" t="str">
            <v>065098</v>
          </cell>
          <cell r="C1657" t="str">
            <v>PRINCETON R-V</v>
          </cell>
          <cell r="D1657">
            <v>175</v>
          </cell>
          <cell r="E1657">
            <v>153</v>
          </cell>
          <cell r="F1657">
            <v>0.22899999999999998</v>
          </cell>
          <cell r="G1657">
            <v>0.93700000000000006</v>
          </cell>
          <cell r="H1657" t="str">
            <v>*</v>
          </cell>
          <cell r="I1657" t="str">
            <v>*</v>
          </cell>
          <cell r="J1657" t="str">
            <v>*</v>
          </cell>
          <cell r="K1657" t="str">
            <v>*</v>
          </cell>
          <cell r="L1657" t="str">
            <v>*</v>
          </cell>
          <cell r="M1657" t="str">
            <v>*</v>
          </cell>
          <cell r="N1657">
            <v>0.1371</v>
          </cell>
          <cell r="O1657" t="str">
            <v>Mercer</v>
          </cell>
          <cell r="P1657" t="str">
            <v>rural</v>
          </cell>
          <cell r="Q1657" t="str">
            <v>Northwest</v>
          </cell>
          <cell r="R1657">
            <v>2925590</v>
          </cell>
        </row>
        <row r="1658">
          <cell r="A1658" t="str">
            <v>PRINCETON R-V ELEM.</v>
          </cell>
          <cell r="B1658" t="str">
            <v>065098</v>
          </cell>
          <cell r="C1658" t="str">
            <v>PRINCETON R-V</v>
          </cell>
          <cell r="D1658">
            <v>157</v>
          </cell>
          <cell r="E1658">
            <v>156.16</v>
          </cell>
          <cell r="F1658">
            <v>0.436</v>
          </cell>
          <cell r="G1658">
            <v>0.94299999999999995</v>
          </cell>
          <cell r="H1658" t="str">
            <v>*</v>
          </cell>
          <cell r="I1658">
            <v>5.0999999999999997E-2</v>
          </cell>
          <cell r="J1658" t="str">
            <v>*</v>
          </cell>
          <cell r="K1658" t="str">
            <v>*</v>
          </cell>
          <cell r="L1658" t="str">
            <v>*</v>
          </cell>
          <cell r="M1658" t="str">
            <v>*</v>
          </cell>
          <cell r="N1658">
            <v>0.121</v>
          </cell>
          <cell r="O1658" t="str">
            <v>Mercer</v>
          </cell>
          <cell r="P1658" t="str">
            <v>rural</v>
          </cell>
          <cell r="Q1658" t="str">
            <v>Northwest</v>
          </cell>
          <cell r="R1658">
            <v>2925590</v>
          </cell>
        </row>
        <row r="1659">
          <cell r="A1659" t="str">
            <v>PURDY HIGH</v>
          </cell>
          <cell r="B1659" t="str">
            <v>005124</v>
          </cell>
          <cell r="C1659" t="str">
            <v>PURDY R-II</v>
          </cell>
          <cell r="D1659">
            <v>279</v>
          </cell>
          <cell r="E1659">
            <v>268</v>
          </cell>
          <cell r="F1659">
            <v>0.47799999999999998</v>
          </cell>
          <cell r="G1659">
            <v>0.63100000000000001</v>
          </cell>
          <cell r="H1659" t="str">
            <v>*</v>
          </cell>
          <cell r="I1659">
            <v>0.32299999999999995</v>
          </cell>
          <cell r="J1659">
            <v>3.2258064516129031E-2</v>
          </cell>
          <cell r="K1659" t="str">
            <v>*</v>
          </cell>
          <cell r="L1659" t="str">
            <v>*</v>
          </cell>
          <cell r="M1659">
            <v>0.15410000000000001</v>
          </cell>
          <cell r="N1659">
            <v>0.1075</v>
          </cell>
          <cell r="O1659" t="str">
            <v>Barry</v>
          </cell>
          <cell r="P1659" t="str">
            <v>town</v>
          </cell>
          <cell r="Q1659" t="str">
            <v>Southwest</v>
          </cell>
          <cell r="R1659">
            <v>2925620</v>
          </cell>
        </row>
        <row r="1660">
          <cell r="A1660" t="str">
            <v>PURDY ELEM.</v>
          </cell>
          <cell r="B1660" t="str">
            <v>005124</v>
          </cell>
          <cell r="C1660" t="str">
            <v>PURDY R-II</v>
          </cell>
          <cell r="D1660">
            <v>300</v>
          </cell>
          <cell r="E1660">
            <v>297</v>
          </cell>
          <cell r="F1660">
            <v>0.52900000000000003</v>
          </cell>
          <cell r="G1660">
            <v>0.627</v>
          </cell>
          <cell r="H1660" t="str">
            <v>*</v>
          </cell>
          <cell r="I1660">
            <v>0.32700000000000001</v>
          </cell>
          <cell r="J1660">
            <v>4.3333333333333335E-2</v>
          </cell>
          <cell r="K1660" t="str">
            <v>*</v>
          </cell>
          <cell r="L1660" t="str">
            <v>*</v>
          </cell>
          <cell r="M1660">
            <v>0.29670000000000002</v>
          </cell>
          <cell r="N1660">
            <v>0.18</v>
          </cell>
          <cell r="O1660" t="str">
            <v>Barry</v>
          </cell>
          <cell r="P1660" t="str">
            <v>town</v>
          </cell>
          <cell r="Q1660" t="str">
            <v>Southwest</v>
          </cell>
          <cell r="R1660">
            <v>2925620</v>
          </cell>
        </row>
        <row r="1661">
          <cell r="A1661" t="str">
            <v>PUTNAM CO. HIGH</v>
          </cell>
          <cell r="B1661" t="str">
            <v>086100</v>
          </cell>
          <cell r="C1661" t="str">
            <v>PUTNAM CO. R-I</v>
          </cell>
          <cell r="D1661">
            <v>192</v>
          </cell>
          <cell r="E1661">
            <v>188.14</v>
          </cell>
          <cell r="F1661">
            <v>0.312</v>
          </cell>
          <cell r="G1661">
            <v>0.94799999999999995</v>
          </cell>
          <cell r="H1661" t="str">
            <v>*</v>
          </cell>
          <cell r="I1661">
            <v>2.6000000000000002E-2</v>
          </cell>
          <cell r="J1661" t="str">
            <v>*</v>
          </cell>
          <cell r="K1661" t="str">
            <v>*</v>
          </cell>
          <cell r="L1661" t="str">
            <v>*</v>
          </cell>
          <cell r="M1661" t="str">
            <v>*</v>
          </cell>
          <cell r="N1661">
            <v>0.1094</v>
          </cell>
          <cell r="O1661" t="str">
            <v>Putnam</v>
          </cell>
          <cell r="P1661" t="str">
            <v>rural</v>
          </cell>
          <cell r="Q1661" t="str">
            <v>Northeast</v>
          </cell>
          <cell r="R1661">
            <v>2925640</v>
          </cell>
        </row>
        <row r="1662">
          <cell r="A1662" t="str">
            <v>PUTNAM CO. MIDDLE</v>
          </cell>
          <cell r="B1662" t="str">
            <v>086100</v>
          </cell>
          <cell r="C1662" t="str">
            <v>PUTNAM CO. R-I</v>
          </cell>
          <cell r="D1662">
            <v>152</v>
          </cell>
          <cell r="E1662">
            <v>152</v>
          </cell>
          <cell r="F1662">
            <v>0.42100000000000004</v>
          </cell>
          <cell r="G1662">
            <v>0.96099999999999997</v>
          </cell>
          <cell r="H1662" t="str">
            <v>*</v>
          </cell>
          <cell r="I1662">
            <v>3.3000000000000002E-2</v>
          </cell>
          <cell r="J1662" t="str">
            <v>*</v>
          </cell>
          <cell r="K1662" t="str">
            <v>*</v>
          </cell>
          <cell r="L1662" t="str">
            <v>*</v>
          </cell>
          <cell r="M1662" t="str">
            <v>*</v>
          </cell>
          <cell r="N1662">
            <v>8.5500000000000007E-2</v>
          </cell>
          <cell r="O1662" t="str">
            <v>Putnam</v>
          </cell>
          <cell r="P1662" t="str">
            <v>rural</v>
          </cell>
          <cell r="Q1662" t="str">
            <v>Northeast</v>
          </cell>
          <cell r="R1662">
            <v>2925640</v>
          </cell>
        </row>
        <row r="1663">
          <cell r="A1663" t="str">
            <v>PUTNAM CO. ELEM.</v>
          </cell>
          <cell r="B1663" t="str">
            <v>086100</v>
          </cell>
          <cell r="C1663" t="str">
            <v>PUTNAM CO. R-I</v>
          </cell>
          <cell r="D1663">
            <v>272</v>
          </cell>
          <cell r="E1663">
            <v>272</v>
          </cell>
          <cell r="F1663">
            <v>0.47399999999999998</v>
          </cell>
          <cell r="G1663">
            <v>0.93799999999999994</v>
          </cell>
          <cell r="H1663" t="str">
            <v>*</v>
          </cell>
          <cell r="I1663">
            <v>0.04</v>
          </cell>
          <cell r="J1663" t="str">
            <v>*</v>
          </cell>
          <cell r="K1663">
            <v>2.2000000000000002E-2</v>
          </cell>
          <cell r="L1663" t="str">
            <v>*</v>
          </cell>
          <cell r="M1663">
            <v>2.9399999999999999E-2</v>
          </cell>
          <cell r="N1663">
            <v>0.13970000000000002</v>
          </cell>
          <cell r="O1663" t="str">
            <v>Putnam</v>
          </cell>
          <cell r="P1663" t="str">
            <v>rural</v>
          </cell>
          <cell r="Q1663" t="str">
            <v>Northeast</v>
          </cell>
          <cell r="R1663">
            <v>2925640</v>
          </cell>
        </row>
        <row r="1664">
          <cell r="A1664" t="str">
            <v>PUXICO HIGH</v>
          </cell>
          <cell r="B1664" t="str">
            <v>103130</v>
          </cell>
          <cell r="C1664" t="str">
            <v>PUXICO R-VIII</v>
          </cell>
          <cell r="D1664">
            <v>200</v>
          </cell>
          <cell r="E1664">
            <v>188</v>
          </cell>
          <cell r="F1664">
            <v>0.45700000000000002</v>
          </cell>
          <cell r="G1664">
            <v>0.97</v>
          </cell>
          <cell r="H1664" t="str">
            <v>*</v>
          </cell>
          <cell r="I1664" t="str">
            <v>*</v>
          </cell>
          <cell r="J1664" t="str">
            <v>*</v>
          </cell>
          <cell r="K1664" t="str">
            <v>*</v>
          </cell>
          <cell r="L1664" t="str">
            <v>*</v>
          </cell>
          <cell r="M1664" t="str">
            <v>*</v>
          </cell>
          <cell r="N1664">
            <v>0.09</v>
          </cell>
          <cell r="O1664" t="str">
            <v>Stoddard</v>
          </cell>
          <cell r="P1664" t="str">
            <v>rural</v>
          </cell>
          <cell r="Q1664" t="str">
            <v>Bootheel</v>
          </cell>
          <cell r="R1664">
            <v>2925650</v>
          </cell>
        </row>
        <row r="1665">
          <cell r="A1665" t="str">
            <v>MINGO PUXICO TECHNICAL HIGH</v>
          </cell>
          <cell r="B1665" t="str">
            <v>103130</v>
          </cell>
          <cell r="C1665" t="str">
            <v>PUXICO R-VIII</v>
          </cell>
          <cell r="D1665">
            <v>5</v>
          </cell>
          <cell r="E1665">
            <v>12</v>
          </cell>
          <cell r="F1665">
            <v>1</v>
          </cell>
          <cell r="G1665" t="str">
            <v>*</v>
          </cell>
          <cell r="H1665" t="str">
            <v>*</v>
          </cell>
          <cell r="I1665" t="str">
            <v>*</v>
          </cell>
          <cell r="J1665" t="str">
            <v>*</v>
          </cell>
          <cell r="K1665" t="str">
            <v>*</v>
          </cell>
          <cell r="L1665" t="str">
            <v>*</v>
          </cell>
          <cell r="M1665" t="str">
            <v>*</v>
          </cell>
          <cell r="N1665" t="str">
            <v>*</v>
          </cell>
          <cell r="O1665" t="str">
            <v>Stoddard</v>
          </cell>
          <cell r="P1665" t="str">
            <v>rural</v>
          </cell>
          <cell r="Q1665" t="str">
            <v>Bootheel</v>
          </cell>
          <cell r="R1665">
            <v>2925650</v>
          </cell>
        </row>
        <row r="1666">
          <cell r="A1666" t="str">
            <v>PUXICO JR. HIGH</v>
          </cell>
          <cell r="B1666" t="str">
            <v>103130</v>
          </cell>
          <cell r="C1666" t="str">
            <v>PUXICO R-VIII</v>
          </cell>
          <cell r="D1666">
            <v>174</v>
          </cell>
          <cell r="E1666">
            <v>178</v>
          </cell>
          <cell r="F1666">
            <v>0.42100000000000004</v>
          </cell>
          <cell r="G1666">
            <v>0.96599999999999997</v>
          </cell>
          <cell r="H1666" t="str">
            <v>*</v>
          </cell>
          <cell r="I1666" t="str">
            <v>*</v>
          </cell>
          <cell r="J1666" t="str">
            <v>*</v>
          </cell>
          <cell r="K1666" t="str">
            <v>*</v>
          </cell>
          <cell r="L1666" t="str">
            <v>*</v>
          </cell>
          <cell r="M1666" t="str">
            <v>*</v>
          </cell>
          <cell r="N1666">
            <v>0.1149</v>
          </cell>
          <cell r="O1666" t="str">
            <v>Stoddard</v>
          </cell>
          <cell r="P1666" t="str">
            <v>rural</v>
          </cell>
          <cell r="Q1666" t="str">
            <v>Bootheel</v>
          </cell>
          <cell r="R1666">
            <v>2925650</v>
          </cell>
        </row>
        <row r="1667">
          <cell r="A1667" t="str">
            <v>PUXICO ELEM.</v>
          </cell>
          <cell r="B1667" t="str">
            <v>103130</v>
          </cell>
          <cell r="C1667" t="str">
            <v>PUXICO R-VIII</v>
          </cell>
          <cell r="D1667">
            <v>353</v>
          </cell>
          <cell r="E1667">
            <v>361</v>
          </cell>
          <cell r="F1667">
            <v>0.51200000000000001</v>
          </cell>
          <cell r="G1667">
            <v>0.95499999999999996</v>
          </cell>
          <cell r="H1667" t="str">
            <v>*</v>
          </cell>
          <cell r="I1667" t="str">
            <v>*</v>
          </cell>
          <cell r="J1667" t="str">
            <v>*</v>
          </cell>
          <cell r="K1667">
            <v>3.4000000000000002E-2</v>
          </cell>
          <cell r="L1667" t="str">
            <v>*</v>
          </cell>
          <cell r="M1667" t="str">
            <v>*</v>
          </cell>
          <cell r="N1667">
            <v>0.1416</v>
          </cell>
          <cell r="O1667" t="str">
            <v>Stoddard</v>
          </cell>
          <cell r="P1667" t="str">
            <v>rural</v>
          </cell>
          <cell r="Q1667" t="str">
            <v>Bootheel</v>
          </cell>
          <cell r="R1667">
            <v>2925650</v>
          </cell>
        </row>
        <row r="1668">
          <cell r="A1668" t="str">
            <v>MARK TWAIN SR. HIGH</v>
          </cell>
          <cell r="B1668" t="str">
            <v>087083</v>
          </cell>
          <cell r="C1668" t="str">
            <v>RALLS CO. R-II</v>
          </cell>
          <cell r="D1668">
            <v>256</v>
          </cell>
          <cell r="E1668">
            <v>249.42</v>
          </cell>
          <cell r="F1668">
            <v>0.28600000000000003</v>
          </cell>
          <cell r="G1668">
            <v>0.94499999999999995</v>
          </cell>
          <cell r="H1668">
            <v>0.02</v>
          </cell>
          <cell r="I1668">
            <v>3.1E-2</v>
          </cell>
          <cell r="J1668" t="str">
            <v>*</v>
          </cell>
          <cell r="K1668" t="str">
            <v>*</v>
          </cell>
          <cell r="L1668" t="str">
            <v>*</v>
          </cell>
          <cell r="M1668" t="str">
            <v>*</v>
          </cell>
          <cell r="N1668">
            <v>0.16800000000000001</v>
          </cell>
          <cell r="O1668" t="str">
            <v>Ralls</v>
          </cell>
          <cell r="P1668" t="str">
            <v>rural</v>
          </cell>
          <cell r="Q1668" t="str">
            <v>Northeast</v>
          </cell>
          <cell r="R1668">
            <v>2925710</v>
          </cell>
        </row>
        <row r="1669">
          <cell r="A1669" t="str">
            <v>MARK TWAIN JR. HIGH</v>
          </cell>
          <cell r="B1669" t="str">
            <v>087083</v>
          </cell>
          <cell r="C1669" t="str">
            <v>RALLS CO. R-II</v>
          </cell>
          <cell r="D1669">
            <v>200</v>
          </cell>
          <cell r="E1669">
            <v>206</v>
          </cell>
          <cell r="F1669">
            <v>0.311</v>
          </cell>
          <cell r="G1669">
            <v>0.93500000000000005</v>
          </cell>
          <cell r="H1669">
            <v>0.03</v>
          </cell>
          <cell r="I1669">
            <v>0.03</v>
          </cell>
          <cell r="J1669" t="str">
            <v>*</v>
          </cell>
          <cell r="K1669" t="str">
            <v>*</v>
          </cell>
          <cell r="L1669" t="str">
            <v>*</v>
          </cell>
          <cell r="M1669" t="str">
            <v>*</v>
          </cell>
          <cell r="N1669">
            <v>0.125</v>
          </cell>
          <cell r="O1669" t="str">
            <v>Ralls</v>
          </cell>
          <cell r="P1669" t="str">
            <v>rural</v>
          </cell>
          <cell r="Q1669" t="str">
            <v>Northeast</v>
          </cell>
          <cell r="R1669">
            <v>2925710</v>
          </cell>
        </row>
        <row r="1670">
          <cell r="A1670" t="str">
            <v>RALLS COUNTY ELEMENTARY</v>
          </cell>
          <cell r="B1670" t="str">
            <v>087083</v>
          </cell>
          <cell r="C1670" t="str">
            <v>RALLS CO. R-II</v>
          </cell>
          <cell r="D1670">
            <v>320</v>
          </cell>
          <cell r="E1670">
            <v>329.5</v>
          </cell>
          <cell r="F1670">
            <v>0.316</v>
          </cell>
          <cell r="G1670">
            <v>0.9840000000000001</v>
          </cell>
          <cell r="H1670" t="str">
            <v>*</v>
          </cell>
          <cell r="I1670" t="str">
            <v>*</v>
          </cell>
          <cell r="J1670" t="str">
            <v>*</v>
          </cell>
          <cell r="K1670" t="str">
            <v>*</v>
          </cell>
          <cell r="L1670" t="str">
            <v>*</v>
          </cell>
          <cell r="M1670" t="str">
            <v>*</v>
          </cell>
          <cell r="N1670">
            <v>0.15939999999999999</v>
          </cell>
          <cell r="O1670" t="str">
            <v>Ralls</v>
          </cell>
          <cell r="P1670" t="str">
            <v>rural</v>
          </cell>
          <cell r="Q1670" t="str">
            <v>Northeast</v>
          </cell>
          <cell r="R1670">
            <v>2925710</v>
          </cell>
        </row>
        <row r="1671">
          <cell r="A1671" t="str">
            <v>RAYMONDVILLE ELEM.</v>
          </cell>
          <cell r="B1671" t="str">
            <v>107158</v>
          </cell>
          <cell r="C1671" t="str">
            <v>RAYMONDVILLE R-VII</v>
          </cell>
          <cell r="D1671">
            <v>123</v>
          </cell>
          <cell r="E1671">
            <v>127</v>
          </cell>
          <cell r="F1671">
            <v>0.81900000000000006</v>
          </cell>
          <cell r="G1671">
            <v>0.96700000000000008</v>
          </cell>
          <cell r="H1671" t="str">
            <v>*</v>
          </cell>
          <cell r="I1671" t="str">
            <v>*</v>
          </cell>
          <cell r="J1671" t="str">
            <v>*</v>
          </cell>
          <cell r="K1671" t="str">
            <v>*</v>
          </cell>
          <cell r="L1671" t="str">
            <v>*</v>
          </cell>
          <cell r="M1671" t="str">
            <v>*</v>
          </cell>
          <cell r="N1671">
            <v>0.24390000000000001</v>
          </cell>
          <cell r="O1671" t="str">
            <v>Texas</v>
          </cell>
          <cell r="P1671" t="str">
            <v>rural</v>
          </cell>
          <cell r="Q1671" t="str">
            <v>Ozarks</v>
          </cell>
          <cell r="R1671">
            <v>2926040</v>
          </cell>
        </row>
        <row r="1672">
          <cell r="A1672" t="str">
            <v>RAYMORE-PECULIAR SR. HIGH</v>
          </cell>
          <cell r="B1672" t="str">
            <v>019142</v>
          </cell>
          <cell r="C1672" t="str">
            <v>RAYMORE-PECULIAR R-II</v>
          </cell>
          <cell r="D1672">
            <v>2089</v>
          </cell>
          <cell r="E1672">
            <v>1998.53</v>
          </cell>
          <cell r="F1672">
            <v>0.27100000000000002</v>
          </cell>
          <cell r="G1672">
            <v>0.73199999999999998</v>
          </cell>
          <cell r="H1672">
            <v>0.10199999999999999</v>
          </cell>
          <cell r="I1672">
            <v>8.4000000000000005E-2</v>
          </cell>
          <cell r="J1672">
            <v>1.1967448539971278E-2</v>
          </cell>
          <cell r="K1672">
            <v>6.7000000000000004E-2</v>
          </cell>
          <cell r="M1672">
            <v>6.7000000000000002E-3</v>
          </cell>
          <cell r="N1672">
            <v>8.7599999999999997E-2</v>
          </cell>
          <cell r="O1672" t="str">
            <v>Cass</v>
          </cell>
          <cell r="P1672" t="str">
            <v>town</v>
          </cell>
          <cell r="Q1672" t="str">
            <v>Kansas City</v>
          </cell>
          <cell r="R1672">
            <v>2923730</v>
          </cell>
        </row>
        <row r="1673">
          <cell r="A1673" t="str">
            <v>RAYMORE-PECULIAR EAST MIDDLE</v>
          </cell>
          <cell r="B1673" t="str">
            <v>019142</v>
          </cell>
          <cell r="C1673" t="str">
            <v>RAYMORE-PECULIAR R-II</v>
          </cell>
          <cell r="D1673">
            <v>835</v>
          </cell>
          <cell r="E1673">
            <v>824.69</v>
          </cell>
          <cell r="F1673">
            <v>0.30199999999999999</v>
          </cell>
          <cell r="G1673">
            <v>0.65099999999999991</v>
          </cell>
          <cell r="H1673">
            <v>0.153</v>
          </cell>
          <cell r="I1673">
            <v>0.09</v>
          </cell>
          <cell r="J1673">
            <v>1.5568862275449102E-2</v>
          </cell>
          <cell r="K1673">
            <v>8.6999999999999994E-2</v>
          </cell>
          <cell r="M1673">
            <v>8.3999999999999995E-3</v>
          </cell>
          <cell r="N1673">
            <v>7.9000000000000001E-2</v>
          </cell>
          <cell r="O1673" t="str">
            <v>Cass</v>
          </cell>
          <cell r="P1673" t="str">
            <v>town</v>
          </cell>
          <cell r="Q1673" t="str">
            <v>Kansas City</v>
          </cell>
          <cell r="R1673">
            <v>2923730</v>
          </cell>
        </row>
        <row r="1674">
          <cell r="A1674" t="str">
            <v>RAYMORE-PECULIAR SOUTH MIDDLE</v>
          </cell>
          <cell r="B1674" t="str">
            <v>019142</v>
          </cell>
          <cell r="C1674" t="str">
            <v>RAYMORE-PECULIAR R-II</v>
          </cell>
          <cell r="D1674">
            <v>692</v>
          </cell>
          <cell r="E1674">
            <v>705.69</v>
          </cell>
          <cell r="F1674">
            <v>0.29799999999999999</v>
          </cell>
          <cell r="G1674">
            <v>0.78</v>
          </cell>
          <cell r="H1674">
            <v>7.2000000000000008E-2</v>
          </cell>
          <cell r="I1674">
            <v>7.0999999999999994E-2</v>
          </cell>
          <cell r="J1674">
            <v>1.1560693641618497E-2</v>
          </cell>
          <cell r="K1674">
            <v>6.0999999999999999E-2</v>
          </cell>
          <cell r="M1674">
            <v>1.1599999999999999E-2</v>
          </cell>
          <cell r="N1674">
            <v>0.1084</v>
          </cell>
          <cell r="O1674" t="str">
            <v>Cass</v>
          </cell>
          <cell r="P1674" t="str">
            <v>town</v>
          </cell>
          <cell r="Q1674" t="str">
            <v>Kansas City</v>
          </cell>
          <cell r="R1674">
            <v>2923730</v>
          </cell>
        </row>
        <row r="1675">
          <cell r="A1675" t="str">
            <v>PECULIAR ELEM.</v>
          </cell>
          <cell r="B1675" t="str">
            <v>019142</v>
          </cell>
          <cell r="C1675" t="str">
            <v>RAYMORE-PECULIAR R-II</v>
          </cell>
          <cell r="D1675">
            <v>416</v>
          </cell>
          <cell r="E1675">
            <v>400</v>
          </cell>
          <cell r="F1675">
            <v>0.36</v>
          </cell>
          <cell r="G1675">
            <v>0.78799999999999992</v>
          </cell>
          <cell r="H1675">
            <v>5.2999999999999999E-2</v>
          </cell>
          <cell r="I1675">
            <v>7.4999999999999997E-2</v>
          </cell>
          <cell r="J1675" t="str">
            <v>*</v>
          </cell>
          <cell r="K1675">
            <v>8.199999999999999E-2</v>
          </cell>
          <cell r="L1675" t="str">
            <v>*</v>
          </cell>
          <cell r="M1675" t="str">
            <v>*</v>
          </cell>
          <cell r="N1675">
            <v>6.9699999999999998E-2</v>
          </cell>
          <cell r="O1675" t="str">
            <v>Cass</v>
          </cell>
          <cell r="P1675" t="str">
            <v>town</v>
          </cell>
          <cell r="Q1675" t="str">
            <v>Kansas City</v>
          </cell>
          <cell r="R1675">
            <v>2923730</v>
          </cell>
        </row>
        <row r="1676">
          <cell r="A1676" t="str">
            <v>RAYMORE ELEM.</v>
          </cell>
          <cell r="B1676" t="str">
            <v>019142</v>
          </cell>
          <cell r="C1676" t="str">
            <v>RAYMORE-PECULIAR R-II</v>
          </cell>
          <cell r="D1676">
            <v>345</v>
          </cell>
          <cell r="E1676">
            <v>343.8</v>
          </cell>
          <cell r="F1676">
            <v>0.38700000000000001</v>
          </cell>
          <cell r="G1676">
            <v>0.69599999999999995</v>
          </cell>
          <cell r="H1676">
            <v>0.13</v>
          </cell>
          <cell r="I1676">
            <v>7.8E-2</v>
          </cell>
          <cell r="J1676" t="str">
            <v>*</v>
          </cell>
          <cell r="K1676">
            <v>0.09</v>
          </cell>
          <cell r="L1676" t="str">
            <v>*</v>
          </cell>
          <cell r="M1676" t="str">
            <v>*</v>
          </cell>
          <cell r="N1676">
            <v>8.4100000000000008E-2</v>
          </cell>
          <cell r="O1676" t="str">
            <v>Cass</v>
          </cell>
          <cell r="P1676" t="str">
            <v>town</v>
          </cell>
          <cell r="Q1676" t="str">
            <v>Kansas City</v>
          </cell>
          <cell r="R1676">
            <v>2923730</v>
          </cell>
        </row>
        <row r="1677">
          <cell r="A1677" t="str">
            <v>STONEGATE ELEM.</v>
          </cell>
          <cell r="B1677" t="str">
            <v>019142</v>
          </cell>
          <cell r="C1677" t="str">
            <v>RAYMORE-PECULIAR R-II</v>
          </cell>
          <cell r="D1677">
            <v>315</v>
          </cell>
          <cell r="E1677">
            <v>320</v>
          </cell>
          <cell r="F1677">
            <v>0.33799999999999997</v>
          </cell>
          <cell r="G1677">
            <v>0.6409999999999999</v>
          </cell>
          <cell r="H1677">
            <v>0.19399999999999998</v>
          </cell>
          <cell r="I1677">
            <v>7.2999999999999995E-2</v>
          </cell>
          <cell r="J1677" t="str">
            <v>*</v>
          </cell>
          <cell r="K1677">
            <v>8.3000000000000004E-2</v>
          </cell>
          <cell r="L1677" t="str">
            <v>*</v>
          </cell>
          <cell r="M1677" t="str">
            <v>*</v>
          </cell>
          <cell r="N1677">
            <v>6.9800000000000001E-2</v>
          </cell>
          <cell r="O1677" t="str">
            <v>Cass</v>
          </cell>
          <cell r="P1677" t="str">
            <v>town</v>
          </cell>
          <cell r="Q1677" t="str">
            <v>Kansas City</v>
          </cell>
          <cell r="R1677">
            <v>2923730</v>
          </cell>
        </row>
        <row r="1678">
          <cell r="A1678" t="str">
            <v>TIMBER CREEK ELEM.</v>
          </cell>
          <cell r="B1678" t="str">
            <v>019142</v>
          </cell>
          <cell r="C1678" t="str">
            <v>RAYMORE-PECULIAR R-II</v>
          </cell>
          <cell r="D1678">
            <v>400</v>
          </cell>
          <cell r="E1678">
            <v>402</v>
          </cell>
          <cell r="F1678">
            <v>0.26100000000000001</v>
          </cell>
          <cell r="G1678">
            <v>0.79299999999999993</v>
          </cell>
          <cell r="H1678">
            <v>7.2999999999999995E-2</v>
          </cell>
          <cell r="I1678">
            <v>6.3E-2</v>
          </cell>
          <cell r="J1678" t="str">
            <v>*</v>
          </cell>
          <cell r="K1678">
            <v>7.0000000000000007E-2</v>
          </cell>
          <cell r="L1678" t="str">
            <v>*</v>
          </cell>
          <cell r="M1678" t="str">
            <v>*</v>
          </cell>
          <cell r="N1678">
            <v>7.4999999999999997E-2</v>
          </cell>
          <cell r="O1678" t="str">
            <v>Cass</v>
          </cell>
          <cell r="P1678" t="str">
            <v>town</v>
          </cell>
          <cell r="Q1678" t="str">
            <v>Kansas City</v>
          </cell>
          <cell r="R1678">
            <v>2923730</v>
          </cell>
        </row>
        <row r="1679">
          <cell r="A1679" t="str">
            <v>EAGLE GLEN ELEMENTARY</v>
          </cell>
          <cell r="B1679" t="str">
            <v>019142</v>
          </cell>
          <cell r="C1679" t="str">
            <v>RAYMORE-PECULIAR R-II</v>
          </cell>
          <cell r="D1679">
            <v>390</v>
          </cell>
          <cell r="E1679">
            <v>394</v>
          </cell>
          <cell r="F1679">
            <v>0.315</v>
          </cell>
          <cell r="G1679">
            <v>0.65400000000000003</v>
          </cell>
          <cell r="H1679">
            <v>0.182</v>
          </cell>
          <cell r="I1679">
            <v>8.6999999999999994E-2</v>
          </cell>
          <cell r="J1679" t="str">
            <v>*</v>
          </cell>
          <cell r="K1679">
            <v>6.4000000000000001E-2</v>
          </cell>
          <cell r="L1679" t="str">
            <v>*</v>
          </cell>
          <cell r="M1679" t="str">
            <v>*</v>
          </cell>
          <cell r="N1679">
            <v>0.11539999999999999</v>
          </cell>
          <cell r="O1679" t="str">
            <v>Cass</v>
          </cell>
          <cell r="P1679" t="str">
            <v>town</v>
          </cell>
          <cell r="Q1679" t="str">
            <v>Kansas City</v>
          </cell>
          <cell r="R1679">
            <v>2923730</v>
          </cell>
        </row>
        <row r="1680">
          <cell r="A1680" t="str">
            <v>CREEKMOOR ELEM.</v>
          </cell>
          <cell r="B1680" t="str">
            <v>019142</v>
          </cell>
          <cell r="C1680" t="str">
            <v>RAYMORE-PECULIAR R-II</v>
          </cell>
          <cell r="D1680">
            <v>377</v>
          </cell>
          <cell r="E1680">
            <v>369.93</v>
          </cell>
          <cell r="F1680">
            <v>0.17</v>
          </cell>
          <cell r="G1680">
            <v>0.69</v>
          </cell>
          <cell r="H1680">
            <v>8.199999999999999E-2</v>
          </cell>
          <cell r="I1680">
            <v>0.14099999999999999</v>
          </cell>
          <cell r="J1680">
            <v>2.1220159151193633E-2</v>
          </cell>
          <cell r="K1680">
            <v>6.0999999999999999E-2</v>
          </cell>
          <cell r="M1680">
            <v>9.5500000000000002E-2</v>
          </cell>
          <cell r="N1680">
            <v>4.5100000000000001E-2</v>
          </cell>
          <cell r="O1680" t="str">
            <v>Cass</v>
          </cell>
          <cell r="P1680" t="str">
            <v>town</v>
          </cell>
          <cell r="Q1680" t="str">
            <v>Kansas City</v>
          </cell>
          <cell r="R1680">
            <v>2923730</v>
          </cell>
        </row>
        <row r="1681">
          <cell r="A1681" t="str">
            <v>BRIDLE RIDGE ELEMENTARY</v>
          </cell>
          <cell r="B1681" t="str">
            <v>019142</v>
          </cell>
          <cell r="C1681" t="str">
            <v>RAYMORE-PECULIAR R-II</v>
          </cell>
          <cell r="D1681">
            <v>389</v>
          </cell>
          <cell r="E1681">
            <v>409</v>
          </cell>
          <cell r="F1681">
            <v>0.25900000000000001</v>
          </cell>
          <cell r="G1681">
            <v>0.82799999999999996</v>
          </cell>
          <cell r="H1681">
            <v>3.1E-2</v>
          </cell>
          <cell r="I1681">
            <v>5.7000000000000002E-2</v>
          </cell>
          <cell r="J1681" t="str">
            <v>*</v>
          </cell>
          <cell r="K1681">
            <v>6.9000000000000006E-2</v>
          </cell>
          <cell r="L1681" t="str">
            <v>*</v>
          </cell>
          <cell r="M1681" t="str">
            <v>*</v>
          </cell>
          <cell r="N1681">
            <v>9.5100000000000004E-2</v>
          </cell>
          <cell r="O1681" t="str">
            <v>Cass</v>
          </cell>
          <cell r="P1681" t="str">
            <v>town</v>
          </cell>
          <cell r="Q1681" t="str">
            <v>Kansas City</v>
          </cell>
          <cell r="R1681">
            <v>2923730</v>
          </cell>
        </row>
        <row r="1682">
          <cell r="A1682" t="str">
            <v>SHULL EARLY LEARNING CENTER</v>
          </cell>
          <cell r="B1682" t="str">
            <v>019142</v>
          </cell>
          <cell r="C1682" t="str">
            <v>RAYMORE-PECULIAR R-II</v>
          </cell>
          <cell r="D1682" t="str">
            <v>*</v>
          </cell>
          <cell r="E1682" t="str">
            <v>*</v>
          </cell>
          <cell r="F1682" t="str">
            <v>*</v>
          </cell>
          <cell r="G1682" t="str">
            <v>*</v>
          </cell>
          <cell r="H1682" t="str">
            <v>*</v>
          </cell>
          <cell r="I1682" t="str">
            <v>*</v>
          </cell>
          <cell r="J1682" t="str">
            <v>*</v>
          </cell>
          <cell r="K1682" t="str">
            <v>*</v>
          </cell>
          <cell r="L1682" t="str">
            <v>*</v>
          </cell>
          <cell r="M1682" t="str">
            <v>*</v>
          </cell>
          <cell r="N1682" t="str">
            <v>*</v>
          </cell>
          <cell r="O1682" t="str">
            <v>Cass</v>
          </cell>
          <cell r="P1682" t="str">
            <v>town</v>
          </cell>
          <cell r="Q1682" t="str">
            <v>Kansas City</v>
          </cell>
          <cell r="R1682">
            <v>2923730</v>
          </cell>
        </row>
        <row r="1683">
          <cell r="A1683" t="str">
            <v>RAYTOWN EDUCATION CTR.</v>
          </cell>
          <cell r="B1683" t="str">
            <v>048073</v>
          </cell>
          <cell r="C1683" t="str">
            <v>RAYTOWN C-2</v>
          </cell>
          <cell r="D1683" t="str">
            <v>*</v>
          </cell>
          <cell r="E1683" t="str">
            <v>*</v>
          </cell>
          <cell r="F1683" t="str">
            <v>*</v>
          </cell>
          <cell r="G1683" t="str">
            <v>*</v>
          </cell>
          <cell r="H1683" t="str">
            <v>*</v>
          </cell>
          <cell r="I1683" t="str">
            <v>*</v>
          </cell>
          <cell r="J1683" t="str">
            <v>*</v>
          </cell>
          <cell r="K1683" t="str">
            <v>*</v>
          </cell>
          <cell r="L1683" t="str">
            <v>*</v>
          </cell>
          <cell r="M1683" t="str">
            <v>*</v>
          </cell>
          <cell r="N1683" t="str">
            <v>*</v>
          </cell>
          <cell r="O1683" t="str">
            <v>Jackson</v>
          </cell>
          <cell r="P1683" t="str">
            <v>suburban</v>
          </cell>
          <cell r="Q1683" t="str">
            <v>Kansas City</v>
          </cell>
          <cell r="R1683">
            <v>2926070</v>
          </cell>
        </row>
        <row r="1684">
          <cell r="A1684" t="str">
            <v>RAYTOWN SR. HIGH</v>
          </cell>
          <cell r="B1684" t="str">
            <v>048073</v>
          </cell>
          <cell r="C1684" t="str">
            <v>RAYTOWN C-2</v>
          </cell>
          <cell r="D1684">
            <v>1443</v>
          </cell>
          <cell r="E1684">
            <v>1399.66</v>
          </cell>
          <cell r="F1684">
            <v>0.65400000000000003</v>
          </cell>
          <cell r="G1684">
            <v>0.22699999999999998</v>
          </cell>
          <cell r="H1684">
            <v>0.54299999999999993</v>
          </cell>
          <cell r="I1684">
            <v>0.14699999999999999</v>
          </cell>
          <cell r="J1684">
            <v>9.7020097020097014E-3</v>
          </cell>
          <cell r="K1684">
            <v>6.5000000000000002E-2</v>
          </cell>
          <cell r="L1684">
            <v>8.2979902979903875E-3</v>
          </cell>
          <cell r="M1684">
            <v>2.4300000000000002E-2</v>
          </cell>
          <cell r="N1684">
            <v>0.15939999999999999</v>
          </cell>
          <cell r="O1684" t="str">
            <v>Jackson</v>
          </cell>
          <cell r="P1684" t="str">
            <v>suburban</v>
          </cell>
          <cell r="Q1684" t="str">
            <v>Kansas City</v>
          </cell>
          <cell r="R1684">
            <v>2926070</v>
          </cell>
        </row>
        <row r="1685">
          <cell r="A1685" t="str">
            <v>RAYTOWN SOUTH SR. HIGH</v>
          </cell>
          <cell r="B1685" t="str">
            <v>048073</v>
          </cell>
          <cell r="C1685" t="str">
            <v>RAYTOWN C-2</v>
          </cell>
          <cell r="D1685">
            <v>1152</v>
          </cell>
          <cell r="E1685">
            <v>1099.8599999999999</v>
          </cell>
          <cell r="F1685">
            <v>0.66299999999999992</v>
          </cell>
          <cell r="G1685">
            <v>0.21</v>
          </cell>
          <cell r="H1685">
            <v>0.56600000000000006</v>
          </cell>
          <cell r="I1685">
            <v>0.13500000000000001</v>
          </cell>
          <cell r="J1685">
            <v>9.5486111111111119E-3</v>
          </cell>
          <cell r="K1685">
            <v>7.2999999999999995E-2</v>
          </cell>
          <cell r="L1685">
            <v>6.451388888888826E-3</v>
          </cell>
          <cell r="M1685">
            <v>2.7799999999999998E-2</v>
          </cell>
          <cell r="N1685">
            <v>0.17449999999999999</v>
          </cell>
          <cell r="O1685" t="str">
            <v>Jackson</v>
          </cell>
          <cell r="P1685" t="str">
            <v>suburban</v>
          </cell>
          <cell r="Q1685" t="str">
            <v>Kansas City</v>
          </cell>
          <cell r="R1685">
            <v>2926070</v>
          </cell>
        </row>
        <row r="1686">
          <cell r="A1686" t="str">
            <v>HERNDON CAREER CTR.</v>
          </cell>
          <cell r="B1686" t="str">
            <v>048073</v>
          </cell>
          <cell r="C1686" t="str">
            <v>RAYTOWN C-2</v>
          </cell>
          <cell r="D1686" t="str">
            <v>*</v>
          </cell>
          <cell r="E1686" t="str">
            <v>*</v>
          </cell>
          <cell r="F1686" t="str">
            <v>*</v>
          </cell>
          <cell r="G1686" t="str">
            <v>*</v>
          </cell>
          <cell r="H1686" t="str">
            <v>*</v>
          </cell>
          <cell r="I1686" t="str">
            <v>*</v>
          </cell>
          <cell r="J1686" t="str">
            <v>*</v>
          </cell>
          <cell r="K1686" t="str">
            <v>*</v>
          </cell>
          <cell r="L1686" t="str">
            <v>*</v>
          </cell>
          <cell r="M1686" t="str">
            <v>*</v>
          </cell>
          <cell r="N1686" t="str">
            <v>*</v>
          </cell>
          <cell r="O1686" t="str">
            <v>Jackson</v>
          </cell>
          <cell r="P1686" t="str">
            <v>suburban</v>
          </cell>
          <cell r="Q1686" t="str">
            <v>Kansas City</v>
          </cell>
          <cell r="R1686">
            <v>2926070</v>
          </cell>
        </row>
        <row r="1687">
          <cell r="A1687" t="str">
            <v>RAYTOWN MIDDLE</v>
          </cell>
          <cell r="B1687" t="str">
            <v>048073</v>
          </cell>
          <cell r="C1687" t="str">
            <v>RAYTOWN C-2</v>
          </cell>
          <cell r="D1687">
            <v>720</v>
          </cell>
          <cell r="E1687">
            <v>723</v>
          </cell>
          <cell r="F1687">
            <v>0.67799999999999994</v>
          </cell>
          <cell r="G1687">
            <v>0.21100000000000002</v>
          </cell>
          <cell r="H1687">
            <v>0.49200000000000005</v>
          </cell>
          <cell r="I1687">
            <v>0.18100000000000002</v>
          </cell>
          <cell r="J1687">
            <v>1.3888888888888888E-2</v>
          </cell>
          <cell r="K1687">
            <v>0.09</v>
          </cell>
          <cell r="L1687">
            <v>1.2111111111111073E-2</v>
          </cell>
          <cell r="M1687">
            <v>4.8600000000000004E-2</v>
          </cell>
          <cell r="N1687">
            <v>0.2167</v>
          </cell>
          <cell r="O1687" t="str">
            <v>Jackson</v>
          </cell>
          <cell r="P1687" t="str">
            <v>suburban</v>
          </cell>
          <cell r="Q1687" t="str">
            <v>Kansas City</v>
          </cell>
          <cell r="R1687">
            <v>2926070</v>
          </cell>
        </row>
        <row r="1688">
          <cell r="A1688" t="str">
            <v>SOUTH MIDDLE</v>
          </cell>
          <cell r="B1688" t="str">
            <v>048073</v>
          </cell>
          <cell r="C1688" t="str">
            <v>RAYTOWN C-2</v>
          </cell>
          <cell r="D1688">
            <v>569</v>
          </cell>
          <cell r="E1688">
            <v>581</v>
          </cell>
          <cell r="F1688">
            <v>0.72499999999999998</v>
          </cell>
          <cell r="G1688">
            <v>0.19699999999999998</v>
          </cell>
          <cell r="H1688">
            <v>0.58200000000000007</v>
          </cell>
          <cell r="I1688">
            <v>0.13200000000000001</v>
          </cell>
          <cell r="J1688" t="str">
            <v>*</v>
          </cell>
          <cell r="K1688">
            <v>8.1000000000000003E-2</v>
          </cell>
          <cell r="L1688" t="str">
            <v>*</v>
          </cell>
          <cell r="M1688">
            <v>3.3399999999999999E-2</v>
          </cell>
          <cell r="N1688">
            <v>0.16870000000000002</v>
          </cell>
          <cell r="O1688" t="str">
            <v>Jackson</v>
          </cell>
          <cell r="P1688" t="str">
            <v>suburban</v>
          </cell>
          <cell r="Q1688" t="str">
            <v>Kansas City</v>
          </cell>
          <cell r="R1688">
            <v>2926070</v>
          </cell>
        </row>
        <row r="1689">
          <cell r="A1689" t="str">
            <v>RAYTOWN CENTRAL MIDDLE</v>
          </cell>
          <cell r="B1689" t="str">
            <v>048073</v>
          </cell>
          <cell r="C1689" t="str">
            <v>RAYTOWN C-2</v>
          </cell>
          <cell r="D1689">
            <v>571</v>
          </cell>
          <cell r="E1689">
            <v>574</v>
          </cell>
          <cell r="F1689">
            <v>0.625</v>
          </cell>
          <cell r="G1689">
            <v>0.29899999999999999</v>
          </cell>
          <cell r="H1689">
            <v>0.44799999999999995</v>
          </cell>
          <cell r="I1689">
            <v>0.14199999999999999</v>
          </cell>
          <cell r="J1689" t="str">
            <v>*</v>
          </cell>
          <cell r="K1689">
            <v>9.0999999999999998E-2</v>
          </cell>
          <cell r="L1689" t="str">
            <v>*</v>
          </cell>
          <cell r="M1689">
            <v>3.85E-2</v>
          </cell>
          <cell r="N1689">
            <v>0.18739999999999998</v>
          </cell>
          <cell r="O1689" t="str">
            <v>Jackson</v>
          </cell>
          <cell r="P1689" t="str">
            <v>suburban</v>
          </cell>
          <cell r="Q1689" t="str">
            <v>Kansas City</v>
          </cell>
          <cell r="R1689">
            <v>2926070</v>
          </cell>
        </row>
        <row r="1690">
          <cell r="A1690" t="str">
            <v>BLUE RIDGE ELEM.</v>
          </cell>
          <cell r="B1690" t="str">
            <v>048073</v>
          </cell>
          <cell r="C1690" t="str">
            <v>RAYTOWN C-2</v>
          </cell>
          <cell r="D1690">
            <v>285</v>
          </cell>
          <cell r="E1690">
            <v>290</v>
          </cell>
          <cell r="F1690">
            <v>0.67200000000000004</v>
          </cell>
          <cell r="G1690">
            <v>0.34700000000000003</v>
          </cell>
          <cell r="H1690">
            <v>0.33700000000000002</v>
          </cell>
          <cell r="I1690">
            <v>0.14400000000000002</v>
          </cell>
          <cell r="J1690">
            <v>4.8275862068965517E-2</v>
          </cell>
          <cell r="K1690">
            <v>0.154</v>
          </cell>
          <cell r="M1690">
            <v>8.77E-2</v>
          </cell>
          <cell r="N1690">
            <v>0.1333</v>
          </cell>
          <cell r="O1690" t="str">
            <v>Jackson</v>
          </cell>
          <cell r="P1690" t="str">
            <v>suburban</v>
          </cell>
          <cell r="Q1690" t="str">
            <v>Kansas City</v>
          </cell>
          <cell r="R1690">
            <v>2926070</v>
          </cell>
        </row>
        <row r="1691">
          <cell r="A1691" t="str">
            <v>EASTWOOD HILLS ELEM.</v>
          </cell>
          <cell r="B1691" t="str">
            <v>048073</v>
          </cell>
          <cell r="C1691" t="str">
            <v>RAYTOWN C-2</v>
          </cell>
          <cell r="D1691">
            <v>299</v>
          </cell>
          <cell r="E1691">
            <v>304.57</v>
          </cell>
          <cell r="F1691">
            <v>0.78299999999999992</v>
          </cell>
          <cell r="G1691">
            <v>0.127</v>
          </cell>
          <cell r="H1691">
            <v>0.57200000000000006</v>
          </cell>
          <cell r="I1691">
            <v>0.20100000000000001</v>
          </cell>
          <cell r="J1691" t="str">
            <v>*</v>
          </cell>
          <cell r="K1691">
            <v>9.4E-2</v>
          </cell>
          <cell r="L1691" t="str">
            <v>*</v>
          </cell>
          <cell r="M1691">
            <v>0.14050000000000001</v>
          </cell>
          <cell r="N1691">
            <v>0.18390000000000001</v>
          </cell>
          <cell r="O1691" t="str">
            <v>Jackson</v>
          </cell>
          <cell r="P1691" t="str">
            <v>suburban</v>
          </cell>
          <cell r="Q1691" t="str">
            <v>Kansas City</v>
          </cell>
          <cell r="R1691">
            <v>2926070</v>
          </cell>
        </row>
        <row r="1692">
          <cell r="A1692" t="str">
            <v>FLEETRIDGE ELEM.</v>
          </cell>
          <cell r="B1692" t="str">
            <v>048073</v>
          </cell>
          <cell r="C1692" t="str">
            <v>RAYTOWN C-2</v>
          </cell>
          <cell r="D1692">
            <v>306</v>
          </cell>
          <cell r="E1692">
            <v>313</v>
          </cell>
          <cell r="F1692">
            <v>0.61699999999999999</v>
          </cell>
          <cell r="G1692">
            <v>0.27500000000000002</v>
          </cell>
          <cell r="H1692">
            <v>0.373</v>
          </cell>
          <cell r="I1692">
            <v>0.18</v>
          </cell>
          <cell r="J1692">
            <v>2.2875816993464051E-2</v>
          </cell>
          <cell r="K1692">
            <v>0.15</v>
          </cell>
          <cell r="M1692">
            <v>0.10779999999999999</v>
          </cell>
          <cell r="N1692">
            <v>0.15359999999999999</v>
          </cell>
          <cell r="O1692" t="str">
            <v>Jackson</v>
          </cell>
          <cell r="P1692" t="str">
            <v>suburban</v>
          </cell>
          <cell r="Q1692" t="str">
            <v>Kansas City</v>
          </cell>
          <cell r="R1692">
            <v>2926070</v>
          </cell>
        </row>
        <row r="1693">
          <cell r="A1693" t="str">
            <v>LAUREL HILLS ELEM.</v>
          </cell>
          <cell r="B1693" t="str">
            <v>048073</v>
          </cell>
          <cell r="C1693" t="str">
            <v>RAYTOWN C-2</v>
          </cell>
          <cell r="D1693">
            <v>347</v>
          </cell>
          <cell r="E1693">
            <v>342</v>
          </cell>
          <cell r="F1693">
            <v>0.71900000000000008</v>
          </cell>
          <cell r="G1693">
            <v>0.222</v>
          </cell>
          <cell r="H1693">
            <v>0.45500000000000002</v>
          </cell>
          <cell r="I1693">
            <v>0.20199999999999999</v>
          </cell>
          <cell r="J1693" t="str">
            <v>*</v>
          </cell>
          <cell r="K1693">
            <v>0.10400000000000001</v>
          </cell>
          <cell r="L1693" t="str">
            <v>*</v>
          </cell>
          <cell r="M1693">
            <v>0.1124</v>
          </cell>
          <cell r="N1693">
            <v>0.12390000000000001</v>
          </cell>
          <cell r="O1693" t="str">
            <v>Jackson</v>
          </cell>
          <cell r="P1693" t="str">
            <v>suburban</v>
          </cell>
          <cell r="Q1693" t="str">
            <v>Kansas City</v>
          </cell>
          <cell r="R1693">
            <v>2926070</v>
          </cell>
        </row>
        <row r="1694">
          <cell r="A1694" t="str">
            <v>LITTLE BLUE ELEMENTARY</v>
          </cell>
          <cell r="B1694" t="str">
            <v>048073</v>
          </cell>
          <cell r="C1694" t="str">
            <v>RAYTOWN C-2</v>
          </cell>
          <cell r="D1694">
            <v>390</v>
          </cell>
          <cell r="E1694">
            <v>387</v>
          </cell>
          <cell r="F1694">
            <v>0.61199999999999999</v>
          </cell>
          <cell r="G1694">
            <v>0.30299999999999999</v>
          </cell>
          <cell r="H1694">
            <v>0.374</v>
          </cell>
          <cell r="I1694">
            <v>0.182</v>
          </cell>
          <cell r="J1694">
            <v>2.5830258302583026E-2</v>
          </cell>
          <cell r="K1694">
            <v>0.11800000000000001</v>
          </cell>
          <cell r="M1694">
            <v>9.74E-2</v>
          </cell>
          <cell r="N1694">
            <v>0.12050000000000001</v>
          </cell>
          <cell r="O1694" t="str">
            <v>Jackson</v>
          </cell>
          <cell r="P1694" t="str">
            <v>suburban</v>
          </cell>
          <cell r="Q1694" t="str">
            <v>Kansas City</v>
          </cell>
          <cell r="R1694">
            <v>2926070</v>
          </cell>
        </row>
        <row r="1695">
          <cell r="A1695" t="str">
            <v>NORFLEET ELEM.</v>
          </cell>
          <cell r="B1695" t="str">
            <v>048073</v>
          </cell>
          <cell r="C1695" t="str">
            <v>RAYTOWN C-2</v>
          </cell>
          <cell r="D1695">
            <v>300</v>
          </cell>
          <cell r="E1695">
            <v>307</v>
          </cell>
          <cell r="F1695">
            <v>0.68099999999999994</v>
          </cell>
          <cell r="G1695">
            <v>0.28999999999999998</v>
          </cell>
          <cell r="H1695">
            <v>0.47</v>
          </cell>
          <cell r="I1695">
            <v>0.12300000000000001</v>
          </cell>
          <cell r="J1695" t="str">
            <v>*</v>
          </cell>
          <cell r="K1695">
            <v>0.107</v>
          </cell>
          <cell r="L1695" t="str">
            <v>*</v>
          </cell>
          <cell r="M1695">
            <v>4.6699999999999998E-2</v>
          </cell>
          <cell r="N1695">
            <v>0.1867</v>
          </cell>
          <cell r="O1695" t="str">
            <v>Jackson</v>
          </cell>
          <cell r="P1695" t="str">
            <v>suburban</v>
          </cell>
          <cell r="Q1695" t="str">
            <v>Kansas City</v>
          </cell>
          <cell r="R1695">
            <v>2926070</v>
          </cell>
        </row>
        <row r="1696">
          <cell r="A1696" t="str">
            <v>ROBINSON ELEM.</v>
          </cell>
          <cell r="B1696" t="str">
            <v>048073</v>
          </cell>
          <cell r="C1696" t="str">
            <v>RAYTOWN C-2</v>
          </cell>
          <cell r="D1696">
            <v>340</v>
          </cell>
          <cell r="E1696">
            <v>342</v>
          </cell>
          <cell r="F1696">
            <v>0.55299999999999994</v>
          </cell>
          <cell r="G1696">
            <v>0.32400000000000001</v>
          </cell>
          <cell r="H1696">
            <v>0.45600000000000002</v>
          </cell>
          <cell r="I1696">
            <v>0.10300000000000001</v>
          </cell>
          <cell r="J1696" t="str">
            <v>*</v>
          </cell>
          <cell r="K1696">
            <v>0.106</v>
          </cell>
          <cell r="L1696" t="str">
            <v>*</v>
          </cell>
          <cell r="M1696">
            <v>7.3499999999999996E-2</v>
          </cell>
          <cell r="N1696">
            <v>9.7100000000000006E-2</v>
          </cell>
          <cell r="O1696" t="str">
            <v>Jackson</v>
          </cell>
          <cell r="P1696" t="str">
            <v>suburban</v>
          </cell>
          <cell r="Q1696" t="str">
            <v>Kansas City</v>
          </cell>
          <cell r="R1696">
            <v>2926070</v>
          </cell>
        </row>
        <row r="1697">
          <cell r="A1697" t="str">
            <v>SOUTHWOOD ELEM.</v>
          </cell>
          <cell r="B1697" t="str">
            <v>048073</v>
          </cell>
          <cell r="C1697" t="str">
            <v>RAYTOWN C-2</v>
          </cell>
          <cell r="D1697">
            <v>345</v>
          </cell>
          <cell r="E1697">
            <v>359.47</v>
          </cell>
          <cell r="F1697">
            <v>0.56600000000000006</v>
          </cell>
          <cell r="G1697">
            <v>0.23499999999999999</v>
          </cell>
          <cell r="H1697">
            <v>0.50700000000000001</v>
          </cell>
          <cell r="I1697">
            <v>0.11900000000000001</v>
          </cell>
          <cell r="J1697">
            <v>2.0289855072463767E-2</v>
          </cell>
          <cell r="K1697">
            <v>0.107</v>
          </cell>
          <cell r="L1697">
            <v>1.1710144927536303E-2</v>
          </cell>
          <cell r="M1697">
            <v>7.8299999999999995E-2</v>
          </cell>
          <cell r="N1697">
            <v>9.5700000000000007E-2</v>
          </cell>
          <cell r="O1697" t="str">
            <v>Jackson</v>
          </cell>
          <cell r="P1697" t="str">
            <v>suburban</v>
          </cell>
          <cell r="Q1697" t="str">
            <v>Kansas City</v>
          </cell>
          <cell r="R1697">
            <v>2926070</v>
          </cell>
        </row>
        <row r="1698">
          <cell r="A1698" t="str">
            <v>SPRING VALLEY ELEM.</v>
          </cell>
          <cell r="B1698" t="str">
            <v>048073</v>
          </cell>
          <cell r="C1698" t="str">
            <v>RAYTOWN C-2</v>
          </cell>
          <cell r="D1698">
            <v>355</v>
          </cell>
          <cell r="E1698">
            <v>357</v>
          </cell>
          <cell r="F1698">
            <v>0.75900000000000001</v>
          </cell>
          <cell r="G1698">
            <v>0.152</v>
          </cell>
          <cell r="H1698">
            <v>0.56899999999999995</v>
          </cell>
          <cell r="I1698">
            <v>0.18600000000000003</v>
          </cell>
          <cell r="J1698" t="str">
            <v>*</v>
          </cell>
          <cell r="K1698">
            <v>8.6999999999999994E-2</v>
          </cell>
          <cell r="L1698" t="str">
            <v>*</v>
          </cell>
          <cell r="M1698">
            <v>0.1014</v>
          </cell>
          <cell r="N1698">
            <v>0.1211</v>
          </cell>
          <cell r="O1698" t="str">
            <v>Jackson</v>
          </cell>
          <cell r="P1698" t="str">
            <v>suburban</v>
          </cell>
          <cell r="Q1698" t="str">
            <v>Kansas City</v>
          </cell>
          <cell r="R1698">
            <v>2926070</v>
          </cell>
        </row>
        <row r="1699">
          <cell r="A1699" t="str">
            <v>WESTRIDGE ELEM.</v>
          </cell>
          <cell r="B1699" t="str">
            <v>048073</v>
          </cell>
          <cell r="C1699" t="str">
            <v>RAYTOWN C-2</v>
          </cell>
          <cell r="D1699">
            <v>335</v>
          </cell>
          <cell r="E1699">
            <v>342.4</v>
          </cell>
          <cell r="F1699">
            <v>0.746</v>
          </cell>
          <cell r="G1699">
            <v>0.191</v>
          </cell>
          <cell r="H1699">
            <v>0.61199999999999999</v>
          </cell>
          <cell r="I1699">
            <v>0.10400000000000001</v>
          </cell>
          <cell r="J1699" t="str">
            <v>*</v>
          </cell>
          <cell r="K1699">
            <v>8.4000000000000005E-2</v>
          </cell>
          <cell r="L1699" t="str">
            <v>*</v>
          </cell>
          <cell r="M1699">
            <v>5.3699999999999998E-2</v>
          </cell>
          <cell r="N1699">
            <v>9.2499999999999999E-2</v>
          </cell>
          <cell r="O1699" t="str">
            <v>Jackson</v>
          </cell>
          <cell r="P1699" t="str">
            <v>suburban</v>
          </cell>
          <cell r="Q1699" t="str">
            <v>Kansas City</v>
          </cell>
          <cell r="R1699">
            <v>2926070</v>
          </cell>
        </row>
        <row r="1700">
          <cell r="A1700" t="str">
            <v>NORTHWOOD SCH.</v>
          </cell>
          <cell r="B1700" t="str">
            <v>048073</v>
          </cell>
          <cell r="C1700" t="str">
            <v>RAYTOWN C-2</v>
          </cell>
          <cell r="D1700" t="str">
            <v>*</v>
          </cell>
          <cell r="E1700" t="str">
            <v>*</v>
          </cell>
          <cell r="F1700" t="str">
            <v>*</v>
          </cell>
          <cell r="G1700" t="str">
            <v>*</v>
          </cell>
          <cell r="H1700" t="str">
            <v>*</v>
          </cell>
          <cell r="I1700" t="str">
            <v>*</v>
          </cell>
          <cell r="J1700" t="str">
            <v>*</v>
          </cell>
          <cell r="K1700" t="str">
            <v>*</v>
          </cell>
          <cell r="L1700" t="str">
            <v>*</v>
          </cell>
          <cell r="M1700" t="str">
            <v>*</v>
          </cell>
          <cell r="N1700" t="str">
            <v>*</v>
          </cell>
          <cell r="O1700" t="str">
            <v>Jackson</v>
          </cell>
          <cell r="P1700" t="str">
            <v>suburban</v>
          </cell>
          <cell r="Q1700" t="str">
            <v>Kansas City</v>
          </cell>
          <cell r="R1700">
            <v>2926070</v>
          </cell>
        </row>
        <row r="1701">
          <cell r="A1701" t="str">
            <v>NEW TRAILS EARLY LEARNING CTR.</v>
          </cell>
          <cell r="B1701" t="str">
            <v>048073</v>
          </cell>
          <cell r="C1701" t="str">
            <v>RAYTOWN C-2</v>
          </cell>
          <cell r="D1701" t="str">
            <v>*</v>
          </cell>
          <cell r="E1701" t="str">
            <v>*</v>
          </cell>
          <cell r="F1701" t="str">
            <v>*</v>
          </cell>
          <cell r="G1701" t="str">
            <v>*</v>
          </cell>
          <cell r="H1701" t="str">
            <v>*</v>
          </cell>
          <cell r="I1701" t="str">
            <v>*</v>
          </cell>
          <cell r="J1701" t="str">
            <v>*</v>
          </cell>
          <cell r="K1701" t="str">
            <v>*</v>
          </cell>
          <cell r="L1701" t="str">
            <v>*</v>
          </cell>
          <cell r="M1701" t="str">
            <v>*</v>
          </cell>
          <cell r="N1701" t="str">
            <v>*</v>
          </cell>
          <cell r="O1701" t="str">
            <v>Jackson</v>
          </cell>
          <cell r="P1701" t="str">
            <v>suburban</v>
          </cell>
          <cell r="Q1701" t="str">
            <v>Kansas City</v>
          </cell>
          <cell r="R1701">
            <v>2926070</v>
          </cell>
        </row>
        <row r="1702">
          <cell r="A1702" t="str">
            <v>THREE TRAILS PRESCHOOL</v>
          </cell>
          <cell r="B1702" t="str">
            <v>048073</v>
          </cell>
          <cell r="C1702" t="str">
            <v>RAYTOWN C-2</v>
          </cell>
          <cell r="D1702" t="str">
            <v>*</v>
          </cell>
          <cell r="E1702" t="str">
            <v>*</v>
          </cell>
          <cell r="F1702" t="str">
            <v>*</v>
          </cell>
          <cell r="G1702" t="str">
            <v>*</v>
          </cell>
          <cell r="H1702" t="str">
            <v>*</v>
          </cell>
          <cell r="I1702" t="str">
            <v>*</v>
          </cell>
          <cell r="J1702" t="str">
            <v>*</v>
          </cell>
          <cell r="K1702" t="str">
            <v>*</v>
          </cell>
          <cell r="L1702" t="str">
            <v>*</v>
          </cell>
          <cell r="M1702" t="str">
            <v>*</v>
          </cell>
          <cell r="N1702" t="str">
            <v>*</v>
          </cell>
          <cell r="O1702" t="str">
            <v>Jackson</v>
          </cell>
          <cell r="P1702" t="str">
            <v>suburban</v>
          </cell>
          <cell r="Q1702" t="str">
            <v>Kansas City</v>
          </cell>
          <cell r="R1702">
            <v>2926070</v>
          </cell>
        </row>
        <row r="1703">
          <cell r="A1703" t="str">
            <v>NEW HORIZONS ALTERNATIVE</v>
          </cell>
          <cell r="B1703" t="str">
            <v>104044</v>
          </cell>
          <cell r="C1703" t="str">
            <v>REEDS SPRING R-IV</v>
          </cell>
          <cell r="D1703" t="str">
            <v>*</v>
          </cell>
          <cell r="E1703" t="str">
            <v>*</v>
          </cell>
          <cell r="F1703" t="str">
            <v>*</v>
          </cell>
          <cell r="G1703" t="str">
            <v>*</v>
          </cell>
          <cell r="H1703" t="str">
            <v>*</v>
          </cell>
          <cell r="I1703" t="str">
            <v>*</v>
          </cell>
          <cell r="J1703" t="str">
            <v>*</v>
          </cell>
          <cell r="K1703" t="str">
            <v>*</v>
          </cell>
          <cell r="L1703" t="str">
            <v>*</v>
          </cell>
          <cell r="M1703" t="str">
            <v>*</v>
          </cell>
          <cell r="N1703" t="str">
            <v>*</v>
          </cell>
          <cell r="O1703" t="str">
            <v>Stone</v>
          </cell>
          <cell r="P1703" t="str">
            <v>rural</v>
          </cell>
          <cell r="Q1703" t="str">
            <v>Southwest</v>
          </cell>
          <cell r="R1703">
            <v>2926160</v>
          </cell>
        </row>
        <row r="1704">
          <cell r="A1704" t="str">
            <v>REEDS SPRING HIGH</v>
          </cell>
          <cell r="B1704" t="str">
            <v>104044</v>
          </cell>
          <cell r="C1704" t="str">
            <v>REEDS SPRING R-IV</v>
          </cell>
          <cell r="D1704">
            <v>610</v>
          </cell>
          <cell r="E1704">
            <v>579.34</v>
          </cell>
          <cell r="F1704">
            <v>0.41700000000000004</v>
          </cell>
          <cell r="G1704">
            <v>0.91299999999999992</v>
          </cell>
          <cell r="H1704" t="str">
            <v>*</v>
          </cell>
          <cell r="I1704">
            <v>4.0999999999999995E-2</v>
          </cell>
          <cell r="J1704">
            <v>1.4754098360655738E-2</v>
          </cell>
          <cell r="K1704">
            <v>1.3000000000000001E-2</v>
          </cell>
          <cell r="L1704" t="str">
            <v>*</v>
          </cell>
          <cell r="M1704" t="str">
            <v>*</v>
          </cell>
          <cell r="N1704">
            <v>0.1492</v>
          </cell>
          <cell r="O1704" t="str">
            <v>Stone</v>
          </cell>
          <cell r="P1704" t="str">
            <v>rural</v>
          </cell>
          <cell r="Q1704" t="str">
            <v>Southwest</v>
          </cell>
          <cell r="R1704">
            <v>2926160</v>
          </cell>
        </row>
        <row r="1705">
          <cell r="A1705" t="str">
            <v>GIBSON TECHNICAL CTR.</v>
          </cell>
          <cell r="B1705" t="str">
            <v>104044</v>
          </cell>
          <cell r="C1705" t="str">
            <v>REEDS SPRING R-IV</v>
          </cell>
          <cell r="D1705" t="str">
            <v>*</v>
          </cell>
          <cell r="E1705" t="str">
            <v>*</v>
          </cell>
          <cell r="F1705" t="str">
            <v>*</v>
          </cell>
          <cell r="G1705" t="str">
            <v>*</v>
          </cell>
          <cell r="H1705" t="str">
            <v>*</v>
          </cell>
          <cell r="I1705" t="str">
            <v>*</v>
          </cell>
          <cell r="J1705" t="str">
            <v>*</v>
          </cell>
          <cell r="K1705" t="str">
            <v>*</v>
          </cell>
          <cell r="L1705" t="str">
            <v>*</v>
          </cell>
          <cell r="M1705" t="str">
            <v>*</v>
          </cell>
          <cell r="N1705" t="str">
            <v>*</v>
          </cell>
          <cell r="O1705" t="str">
            <v>Stone</v>
          </cell>
          <cell r="P1705" t="str">
            <v>rural</v>
          </cell>
          <cell r="Q1705" t="str">
            <v>Southwest</v>
          </cell>
          <cell r="R1705">
            <v>2926160</v>
          </cell>
        </row>
        <row r="1706">
          <cell r="A1706" t="str">
            <v>REEDS SPRING MIDDLE</v>
          </cell>
          <cell r="B1706" t="str">
            <v>104044</v>
          </cell>
          <cell r="C1706" t="str">
            <v>REEDS SPRING R-IV</v>
          </cell>
          <cell r="D1706">
            <v>296</v>
          </cell>
          <cell r="E1706">
            <v>298.38</v>
          </cell>
          <cell r="F1706">
            <v>0.51300000000000001</v>
          </cell>
          <cell r="G1706">
            <v>0.95299999999999996</v>
          </cell>
          <cell r="H1706" t="str">
            <v>*</v>
          </cell>
          <cell r="I1706">
            <v>0.02</v>
          </cell>
          <cell r="J1706" t="str">
            <v>*</v>
          </cell>
          <cell r="K1706">
            <v>1.7000000000000001E-2</v>
          </cell>
          <cell r="L1706" t="str">
            <v>*</v>
          </cell>
          <cell r="M1706" t="str">
            <v>*</v>
          </cell>
          <cell r="N1706">
            <v>0.14529999999999998</v>
          </cell>
          <cell r="O1706" t="str">
            <v>Stone</v>
          </cell>
          <cell r="P1706" t="str">
            <v>rural</v>
          </cell>
          <cell r="Q1706" t="str">
            <v>Southwest</v>
          </cell>
          <cell r="R1706">
            <v>2926160</v>
          </cell>
        </row>
        <row r="1707">
          <cell r="A1707" t="str">
            <v>REEDS SPRING PRIMARY</v>
          </cell>
          <cell r="B1707" t="str">
            <v>104044</v>
          </cell>
          <cell r="C1707" t="str">
            <v>REEDS SPRING R-IV</v>
          </cell>
          <cell r="D1707">
            <v>216</v>
          </cell>
          <cell r="E1707">
            <v>216</v>
          </cell>
          <cell r="F1707">
            <v>0.63400000000000001</v>
          </cell>
          <cell r="G1707">
            <v>0.88400000000000001</v>
          </cell>
          <cell r="H1707" t="str">
            <v>*</v>
          </cell>
          <cell r="I1707">
            <v>7.400000000000001E-2</v>
          </cell>
          <cell r="J1707" t="str">
            <v>*</v>
          </cell>
          <cell r="K1707" t="str">
            <v>*</v>
          </cell>
          <cell r="L1707" t="str">
            <v>*</v>
          </cell>
          <cell r="M1707" t="str">
            <v>*</v>
          </cell>
          <cell r="N1707">
            <v>0.12960000000000002</v>
          </cell>
          <cell r="O1707" t="str">
            <v>Stone</v>
          </cell>
          <cell r="P1707" t="str">
            <v>rural</v>
          </cell>
          <cell r="Q1707" t="str">
            <v>Southwest</v>
          </cell>
          <cell r="R1707">
            <v>2926160</v>
          </cell>
        </row>
        <row r="1708">
          <cell r="A1708" t="str">
            <v>REEDS SPRING ELEM.</v>
          </cell>
          <cell r="B1708" t="str">
            <v>104044</v>
          </cell>
          <cell r="C1708" t="str">
            <v>REEDS SPRING R-IV</v>
          </cell>
          <cell r="D1708">
            <v>344</v>
          </cell>
          <cell r="E1708">
            <v>338</v>
          </cell>
          <cell r="F1708">
            <v>0.54100000000000004</v>
          </cell>
          <cell r="G1708">
            <v>0.90400000000000003</v>
          </cell>
          <cell r="H1708" t="str">
            <v>*</v>
          </cell>
          <cell r="I1708">
            <v>3.7999999999999999E-2</v>
          </cell>
          <cell r="J1708" t="str">
            <v>*</v>
          </cell>
          <cell r="K1708">
            <v>3.5000000000000003E-2</v>
          </cell>
          <cell r="L1708" t="str">
            <v>*</v>
          </cell>
          <cell r="M1708">
            <v>2.0299999999999999E-2</v>
          </cell>
          <cell r="N1708">
            <v>0.17149999999999999</v>
          </cell>
          <cell r="O1708" t="str">
            <v>Stone</v>
          </cell>
          <cell r="P1708" t="str">
            <v>rural</v>
          </cell>
          <cell r="Q1708" t="str">
            <v>Southwest</v>
          </cell>
          <cell r="R1708">
            <v>2926160</v>
          </cell>
        </row>
        <row r="1709">
          <cell r="A1709" t="str">
            <v>REEDS SPRING INTERMEDIATE</v>
          </cell>
          <cell r="B1709" t="str">
            <v>104044</v>
          </cell>
          <cell r="C1709" t="str">
            <v>REEDS SPRING R-IV</v>
          </cell>
          <cell r="D1709">
            <v>286</v>
          </cell>
          <cell r="E1709">
            <v>290.02</v>
          </cell>
          <cell r="F1709">
            <v>0.53600000000000003</v>
          </cell>
          <cell r="G1709">
            <v>0.89900000000000002</v>
          </cell>
          <cell r="H1709" t="str">
            <v>*</v>
          </cell>
          <cell r="I1709">
            <v>5.2000000000000005E-2</v>
          </cell>
          <cell r="J1709" t="str">
            <v>*</v>
          </cell>
          <cell r="K1709" t="str">
            <v>*</v>
          </cell>
          <cell r="L1709" t="str">
            <v>*</v>
          </cell>
          <cell r="M1709">
            <v>1.7500000000000002E-2</v>
          </cell>
          <cell r="N1709">
            <v>0.18179999999999999</v>
          </cell>
          <cell r="O1709" t="str">
            <v>Stone</v>
          </cell>
          <cell r="P1709" t="str">
            <v>rural</v>
          </cell>
          <cell r="Q1709" t="str">
            <v>Southwest</v>
          </cell>
          <cell r="R1709">
            <v>2926160</v>
          </cell>
        </row>
        <row r="1710">
          <cell r="A1710" t="str">
            <v>RENICK ELEM.</v>
          </cell>
          <cell r="B1710" t="str">
            <v>088073</v>
          </cell>
          <cell r="C1710" t="str">
            <v>RENICK R-V</v>
          </cell>
          <cell r="D1710">
            <v>84</v>
          </cell>
          <cell r="E1710">
            <v>82</v>
          </cell>
          <cell r="F1710">
            <v>0.39</v>
          </cell>
          <cell r="G1710">
            <v>0.94</v>
          </cell>
          <cell r="H1710" t="str">
            <v>*</v>
          </cell>
          <cell r="I1710" t="str">
            <v>*</v>
          </cell>
          <cell r="J1710" t="str">
            <v>*</v>
          </cell>
          <cell r="K1710" t="str">
            <v>*</v>
          </cell>
          <cell r="L1710" t="str">
            <v>*</v>
          </cell>
          <cell r="M1710" t="str">
            <v>*</v>
          </cell>
          <cell r="N1710">
            <v>0.28570000000000001</v>
          </cell>
          <cell r="O1710" t="str">
            <v>Randolph</v>
          </cell>
          <cell r="P1710" t="str">
            <v>rural</v>
          </cell>
          <cell r="Q1710" t="str">
            <v>Northeast</v>
          </cell>
          <cell r="R1710">
            <v>2926190</v>
          </cell>
        </row>
        <row r="1711">
          <cell r="A1711" t="str">
            <v>REPUBLIC HIGH</v>
          </cell>
          <cell r="B1711" t="str">
            <v>039134</v>
          </cell>
          <cell r="C1711" t="str">
            <v>REPUBLIC R-III</v>
          </cell>
          <cell r="D1711">
            <v>1545</v>
          </cell>
          <cell r="E1711">
            <v>1447.81</v>
          </cell>
          <cell r="F1711">
            <v>0.21</v>
          </cell>
          <cell r="G1711">
            <v>0.86699999999999999</v>
          </cell>
          <cell r="H1711">
            <v>1.3999999999999999E-2</v>
          </cell>
          <cell r="I1711">
            <v>5.2999999999999999E-2</v>
          </cell>
          <cell r="J1711">
            <v>1.1003236245954692E-2</v>
          </cell>
          <cell r="K1711">
            <v>4.9000000000000002E-2</v>
          </cell>
          <cell r="L1711">
            <v>5.9967637540452312E-3</v>
          </cell>
          <cell r="M1711">
            <v>4.5000000000000005E-3</v>
          </cell>
          <cell r="N1711">
            <v>0.11460000000000001</v>
          </cell>
          <cell r="O1711" t="str">
            <v>Greene</v>
          </cell>
          <cell r="P1711" t="str">
            <v>rural</v>
          </cell>
          <cell r="Q1711" t="str">
            <v>Southwest</v>
          </cell>
          <cell r="R1711">
            <v>2926220</v>
          </cell>
        </row>
        <row r="1712">
          <cell r="A1712" t="str">
            <v>REPUBLIC MIDDLE</v>
          </cell>
          <cell r="B1712" t="str">
            <v>039134</v>
          </cell>
          <cell r="C1712" t="str">
            <v>REPUBLIC R-III</v>
          </cell>
          <cell r="D1712">
            <v>1180</v>
          </cell>
          <cell r="E1712">
            <v>1185.69</v>
          </cell>
          <cell r="F1712">
            <v>0.27300000000000002</v>
          </cell>
          <cell r="G1712">
            <v>0.84099999999999997</v>
          </cell>
          <cell r="H1712">
            <v>1.3999999999999999E-2</v>
          </cell>
          <cell r="I1712">
            <v>6.0999999999999999E-2</v>
          </cell>
          <cell r="J1712">
            <v>8.4745762711864406E-3</v>
          </cell>
          <cell r="K1712">
            <v>6.8000000000000005E-2</v>
          </cell>
          <cell r="L1712">
            <v>7.5254237288135961E-3</v>
          </cell>
          <cell r="M1712">
            <v>7.6E-3</v>
          </cell>
          <cell r="N1712">
            <v>0.1424</v>
          </cell>
          <cell r="O1712" t="str">
            <v>Greene</v>
          </cell>
          <cell r="P1712" t="str">
            <v>rural</v>
          </cell>
          <cell r="Q1712" t="str">
            <v>Southwest</v>
          </cell>
          <cell r="R1712">
            <v>2926220</v>
          </cell>
        </row>
        <row r="1713">
          <cell r="A1713" t="str">
            <v>PRICE ELEMENTARY</v>
          </cell>
          <cell r="B1713" t="str">
            <v>039134</v>
          </cell>
          <cell r="C1713" t="str">
            <v>REPUBLIC R-III</v>
          </cell>
          <cell r="D1713">
            <v>498</v>
          </cell>
          <cell r="E1713">
            <v>510.59</v>
          </cell>
          <cell r="F1713">
            <v>0.35799999999999998</v>
          </cell>
          <cell r="G1713">
            <v>0.82900000000000007</v>
          </cell>
          <cell r="H1713">
            <v>0.03</v>
          </cell>
          <cell r="I1713">
            <v>6.6000000000000003E-2</v>
          </cell>
          <cell r="J1713" t="str">
            <v>*</v>
          </cell>
          <cell r="K1713">
            <v>6.8000000000000005E-2</v>
          </cell>
          <cell r="L1713" t="str">
            <v>*</v>
          </cell>
          <cell r="M1713">
            <v>2.0099999999999996E-2</v>
          </cell>
          <cell r="N1713">
            <v>0.1124</v>
          </cell>
          <cell r="O1713" t="str">
            <v>Greene</v>
          </cell>
          <cell r="P1713" t="str">
            <v>rural</v>
          </cell>
          <cell r="Q1713" t="str">
            <v>Southwest</v>
          </cell>
          <cell r="R1713">
            <v>2926220</v>
          </cell>
        </row>
        <row r="1714">
          <cell r="A1714" t="str">
            <v>MCCULLOCH ELEMENTARY</v>
          </cell>
          <cell r="B1714" t="str">
            <v>039134</v>
          </cell>
          <cell r="C1714" t="str">
            <v>REPUBLIC R-III</v>
          </cell>
          <cell r="D1714">
            <v>433</v>
          </cell>
          <cell r="E1714">
            <v>424.44</v>
          </cell>
          <cell r="F1714">
            <v>0.27699999999999997</v>
          </cell>
          <cell r="G1714">
            <v>0.875</v>
          </cell>
          <cell r="H1714">
            <v>1.2E-2</v>
          </cell>
          <cell r="I1714">
            <v>4.8000000000000001E-2</v>
          </cell>
          <cell r="J1714">
            <v>1.3856812933025405E-2</v>
          </cell>
          <cell r="K1714">
            <v>4.8000000000000001E-2</v>
          </cell>
          <cell r="M1714" t="str">
            <v>*</v>
          </cell>
          <cell r="N1714">
            <v>0.17780000000000001</v>
          </cell>
          <cell r="O1714" t="str">
            <v>Greene</v>
          </cell>
          <cell r="P1714" t="str">
            <v>rural</v>
          </cell>
          <cell r="Q1714" t="str">
            <v>Southwest</v>
          </cell>
          <cell r="R1714">
            <v>2926220</v>
          </cell>
        </row>
        <row r="1715">
          <cell r="A1715" t="str">
            <v>SCHOFIELD ELEMENTARY</v>
          </cell>
          <cell r="B1715" t="str">
            <v>039134</v>
          </cell>
          <cell r="C1715" t="str">
            <v>REPUBLIC R-III</v>
          </cell>
          <cell r="D1715">
            <v>503</v>
          </cell>
          <cell r="E1715">
            <v>498.66</v>
          </cell>
          <cell r="F1715">
            <v>0.34700000000000003</v>
          </cell>
          <cell r="G1715">
            <v>0.84900000000000009</v>
          </cell>
          <cell r="H1715">
            <v>0.01</v>
          </cell>
          <cell r="I1715">
            <v>6.6000000000000003E-2</v>
          </cell>
          <cell r="J1715" t="str">
            <v>*</v>
          </cell>
          <cell r="K1715">
            <v>7.0000000000000007E-2</v>
          </cell>
          <cell r="L1715" t="str">
            <v>*</v>
          </cell>
          <cell r="M1715">
            <v>1.3899999999999999E-2</v>
          </cell>
          <cell r="N1715">
            <v>0.1153</v>
          </cell>
          <cell r="O1715" t="str">
            <v>Greene</v>
          </cell>
          <cell r="P1715" t="str">
            <v>rural</v>
          </cell>
          <cell r="Q1715" t="str">
            <v>Southwest</v>
          </cell>
          <cell r="R1715">
            <v>2926220</v>
          </cell>
        </row>
        <row r="1716">
          <cell r="A1716" t="str">
            <v>LYON ELEMENTARY</v>
          </cell>
          <cell r="B1716" t="str">
            <v>039134</v>
          </cell>
          <cell r="C1716" t="str">
            <v>REPUBLIC R-III</v>
          </cell>
          <cell r="D1716">
            <v>465</v>
          </cell>
          <cell r="E1716">
            <v>465.2</v>
          </cell>
          <cell r="F1716">
            <v>0.37</v>
          </cell>
          <cell r="G1716">
            <v>0.81900000000000006</v>
          </cell>
          <cell r="H1716">
            <v>1.9E-2</v>
          </cell>
          <cell r="I1716">
            <v>0.06</v>
          </cell>
          <cell r="J1716" t="str">
            <v>*</v>
          </cell>
          <cell r="K1716">
            <v>8.8000000000000009E-2</v>
          </cell>
          <cell r="L1716" t="str">
            <v>*</v>
          </cell>
          <cell r="M1716">
            <v>1.9400000000000001E-2</v>
          </cell>
          <cell r="N1716">
            <v>0.1118</v>
          </cell>
          <cell r="O1716" t="str">
            <v>Greene</v>
          </cell>
          <cell r="P1716" t="str">
            <v>rural</v>
          </cell>
          <cell r="Q1716" t="str">
            <v>Southwest</v>
          </cell>
          <cell r="R1716">
            <v>2926220</v>
          </cell>
        </row>
        <row r="1717">
          <cell r="A1717" t="str">
            <v>SWEENY ELEMENTARY</v>
          </cell>
          <cell r="B1717" t="str">
            <v>039134</v>
          </cell>
          <cell r="C1717" t="str">
            <v>REPUBLIC R-III</v>
          </cell>
          <cell r="D1717">
            <v>462</v>
          </cell>
          <cell r="E1717">
            <v>473.52</v>
          </cell>
          <cell r="F1717">
            <v>0.373</v>
          </cell>
          <cell r="G1717">
            <v>0.85499999999999998</v>
          </cell>
          <cell r="H1717">
            <v>2.4E-2</v>
          </cell>
          <cell r="I1717">
            <v>4.0999999999999995E-2</v>
          </cell>
          <cell r="J1717" t="str">
            <v>*</v>
          </cell>
          <cell r="K1717">
            <v>7.8E-2</v>
          </cell>
          <cell r="L1717" t="str">
            <v>*</v>
          </cell>
          <cell r="M1717" t="str">
            <v>*</v>
          </cell>
          <cell r="N1717">
            <v>0.13849999999999998</v>
          </cell>
          <cell r="O1717" t="str">
            <v>Greene</v>
          </cell>
          <cell r="P1717" t="str">
            <v>rural</v>
          </cell>
          <cell r="Q1717" t="str">
            <v>Southwest</v>
          </cell>
          <cell r="R1717">
            <v>2926220</v>
          </cell>
        </row>
        <row r="1718">
          <cell r="A1718" t="str">
            <v>EARLY CHILDHOOD CENTER</v>
          </cell>
          <cell r="B1718" t="str">
            <v>039134</v>
          </cell>
          <cell r="C1718" t="str">
            <v>REPUBLIC R-III</v>
          </cell>
          <cell r="D1718" t="str">
            <v>*</v>
          </cell>
          <cell r="E1718" t="str">
            <v>*</v>
          </cell>
          <cell r="F1718" t="str">
            <v>*</v>
          </cell>
          <cell r="G1718" t="str">
            <v>*</v>
          </cell>
          <cell r="H1718" t="str">
            <v>*</v>
          </cell>
          <cell r="I1718" t="str">
            <v>*</v>
          </cell>
          <cell r="J1718" t="str">
            <v>*</v>
          </cell>
          <cell r="K1718" t="str">
            <v>*</v>
          </cell>
          <cell r="L1718" t="str">
            <v>*</v>
          </cell>
          <cell r="M1718" t="str">
            <v>*</v>
          </cell>
          <cell r="N1718" t="str">
            <v>*</v>
          </cell>
          <cell r="O1718" t="str">
            <v>Greene</v>
          </cell>
          <cell r="P1718" t="str">
            <v>rural</v>
          </cell>
          <cell r="Q1718" t="str">
            <v>Southwest</v>
          </cell>
          <cell r="R1718">
            <v>2926220</v>
          </cell>
        </row>
        <row r="1719">
          <cell r="A1719" t="str">
            <v>RICH HILL HIGH</v>
          </cell>
          <cell r="B1719" t="str">
            <v>007124</v>
          </cell>
          <cell r="C1719" t="str">
            <v>RICH HILL R-IV</v>
          </cell>
          <cell r="D1719">
            <v>193</v>
          </cell>
          <cell r="E1719">
            <v>183</v>
          </cell>
          <cell r="F1719">
            <v>0.503</v>
          </cell>
          <cell r="G1719">
            <v>0.93799999999999994</v>
          </cell>
          <cell r="H1719">
            <v>3.1E-2</v>
          </cell>
          <cell r="I1719" t="str">
            <v>*</v>
          </cell>
          <cell r="J1719" t="str">
            <v>*</v>
          </cell>
          <cell r="K1719" t="str">
            <v>*</v>
          </cell>
          <cell r="L1719" t="str">
            <v>*</v>
          </cell>
          <cell r="M1719" t="str">
            <v>*</v>
          </cell>
          <cell r="N1719">
            <v>0.10880000000000001</v>
          </cell>
          <cell r="O1719" t="str">
            <v>Bates</v>
          </cell>
          <cell r="P1719" t="str">
            <v>rural</v>
          </cell>
          <cell r="Q1719" t="str">
            <v>Western Plains</v>
          </cell>
          <cell r="R1719">
            <v>2926310</v>
          </cell>
        </row>
        <row r="1720">
          <cell r="A1720" t="str">
            <v>RICH HILL ELEM.</v>
          </cell>
          <cell r="B1720" t="str">
            <v>007124</v>
          </cell>
          <cell r="C1720" t="str">
            <v>RICH HILL R-IV</v>
          </cell>
          <cell r="D1720">
            <v>159</v>
          </cell>
          <cell r="E1720">
            <v>149.11000000000001</v>
          </cell>
          <cell r="F1720">
            <v>0.46299999999999997</v>
          </cell>
          <cell r="G1720">
            <v>0.89300000000000002</v>
          </cell>
          <cell r="H1720">
            <v>3.7999999999999999E-2</v>
          </cell>
          <cell r="I1720" t="str">
            <v>*</v>
          </cell>
          <cell r="J1720" t="str">
            <v>*</v>
          </cell>
          <cell r="K1720" t="str">
            <v>*</v>
          </cell>
          <cell r="L1720" t="str">
            <v>*</v>
          </cell>
          <cell r="M1720" t="str">
            <v>*</v>
          </cell>
          <cell r="N1720">
            <v>0.1195</v>
          </cell>
          <cell r="O1720" t="str">
            <v>Bates</v>
          </cell>
          <cell r="P1720" t="str">
            <v>rural</v>
          </cell>
          <cell r="Q1720" t="str">
            <v>Western Plains</v>
          </cell>
          <cell r="R1720">
            <v>2926310</v>
          </cell>
        </row>
        <row r="1721">
          <cell r="A1721" t="str">
            <v>RICHARDS ELEM.</v>
          </cell>
          <cell r="B1721" t="str">
            <v>046132</v>
          </cell>
          <cell r="C1721" t="str">
            <v>RICHARDS R-V</v>
          </cell>
          <cell r="D1721">
            <v>347</v>
          </cell>
          <cell r="E1721">
            <v>336.5</v>
          </cell>
          <cell r="F1721">
            <v>0.58099999999999996</v>
          </cell>
          <cell r="G1721">
            <v>0.94499999999999995</v>
          </cell>
          <cell r="H1721" t="str">
            <v>*</v>
          </cell>
          <cell r="I1721" t="str">
            <v>*</v>
          </cell>
          <cell r="J1721" t="str">
            <v>*</v>
          </cell>
          <cell r="K1721">
            <v>2.8999999999999998E-2</v>
          </cell>
          <cell r="L1721" t="str">
            <v>*</v>
          </cell>
          <cell r="M1721" t="str">
            <v>*</v>
          </cell>
          <cell r="N1721">
            <v>0.12970000000000001</v>
          </cell>
          <cell r="O1721" t="str">
            <v>Howell</v>
          </cell>
          <cell r="P1721" t="str">
            <v>rural</v>
          </cell>
          <cell r="Q1721" t="str">
            <v>Ozarks</v>
          </cell>
          <cell r="R1721">
            <v>2926370</v>
          </cell>
        </row>
        <row r="1722">
          <cell r="A1722" t="str">
            <v>RICHLAND HIGH</v>
          </cell>
          <cell r="B1722" t="str">
            <v>103127</v>
          </cell>
          <cell r="C1722" t="str">
            <v>RICHLAND R-I</v>
          </cell>
          <cell r="D1722">
            <v>120</v>
          </cell>
          <cell r="E1722">
            <v>115.8</v>
          </cell>
          <cell r="F1722">
            <v>0.58499999999999996</v>
          </cell>
          <cell r="G1722">
            <v>0.92500000000000004</v>
          </cell>
          <cell r="H1722">
            <v>4.2000000000000003E-2</v>
          </cell>
          <cell r="I1722" t="str">
            <v>*</v>
          </cell>
          <cell r="J1722" t="str">
            <v>*</v>
          </cell>
          <cell r="K1722" t="str">
            <v>*</v>
          </cell>
          <cell r="L1722" t="str">
            <v>*</v>
          </cell>
          <cell r="M1722" t="str">
            <v>*</v>
          </cell>
          <cell r="N1722">
            <v>6.6699999999999995E-2</v>
          </cell>
          <cell r="O1722" t="str">
            <v>Stoddard</v>
          </cell>
          <cell r="P1722" t="str">
            <v>rural</v>
          </cell>
          <cell r="Q1722" t="str">
            <v>Bootheel</v>
          </cell>
          <cell r="R1722">
            <v>2926400</v>
          </cell>
        </row>
        <row r="1723">
          <cell r="A1723" t="str">
            <v>RICHLAND ELEM.</v>
          </cell>
          <cell r="B1723" t="str">
            <v>103127</v>
          </cell>
          <cell r="C1723" t="str">
            <v>RICHLAND R-I</v>
          </cell>
          <cell r="D1723">
            <v>135</v>
          </cell>
          <cell r="E1723">
            <v>130</v>
          </cell>
          <cell r="F1723">
            <v>0.67700000000000005</v>
          </cell>
          <cell r="G1723">
            <v>0.90400000000000003</v>
          </cell>
          <cell r="H1723">
            <v>5.9000000000000004E-2</v>
          </cell>
          <cell r="I1723" t="str">
            <v>*</v>
          </cell>
          <cell r="J1723" t="str">
            <v>*</v>
          </cell>
          <cell r="K1723" t="str">
            <v>*</v>
          </cell>
          <cell r="L1723" t="str">
            <v>*</v>
          </cell>
          <cell r="M1723" t="str">
            <v>*</v>
          </cell>
          <cell r="N1723">
            <v>9.6300000000000011E-2</v>
          </cell>
          <cell r="O1723" t="str">
            <v>Stoddard</v>
          </cell>
          <cell r="P1723" t="str">
            <v>rural</v>
          </cell>
          <cell r="Q1723" t="str">
            <v>Bootheel</v>
          </cell>
          <cell r="R1723">
            <v>2926400</v>
          </cell>
        </row>
        <row r="1724">
          <cell r="A1724" t="str">
            <v>RICHLAND HIGH</v>
          </cell>
          <cell r="B1724" t="str">
            <v>085044</v>
          </cell>
          <cell r="C1724" t="str">
            <v>RICHLAND R-IV</v>
          </cell>
          <cell r="D1724">
            <v>218</v>
          </cell>
          <cell r="E1724">
            <v>198</v>
          </cell>
          <cell r="F1724">
            <v>0.39899999999999997</v>
          </cell>
          <cell r="G1724">
            <v>0.93599999999999994</v>
          </cell>
          <cell r="H1724" t="str">
            <v>*</v>
          </cell>
          <cell r="I1724" t="str">
            <v>*</v>
          </cell>
          <cell r="J1724" t="str">
            <v>*</v>
          </cell>
          <cell r="K1724">
            <v>3.7000000000000005E-2</v>
          </cell>
          <cell r="L1724" t="str">
            <v>*</v>
          </cell>
          <cell r="M1724" t="str">
            <v>*</v>
          </cell>
          <cell r="N1724">
            <v>0.12390000000000001</v>
          </cell>
          <cell r="O1724" t="str">
            <v>Pulaski</v>
          </cell>
          <cell r="P1724" t="str">
            <v>rural</v>
          </cell>
          <cell r="Q1724" t="str">
            <v>Ozarks</v>
          </cell>
          <cell r="R1724">
            <v>2926430</v>
          </cell>
        </row>
        <row r="1725">
          <cell r="A1725" t="str">
            <v>RICHLAND ELEM.</v>
          </cell>
          <cell r="B1725" t="str">
            <v>085044</v>
          </cell>
          <cell r="C1725" t="str">
            <v>RICHLAND R-IV</v>
          </cell>
          <cell r="D1725">
            <v>223</v>
          </cell>
          <cell r="E1725">
            <v>235</v>
          </cell>
          <cell r="F1725">
            <v>1</v>
          </cell>
          <cell r="G1725">
            <v>0.94200000000000006</v>
          </cell>
          <cell r="H1725" t="str">
            <v>*</v>
          </cell>
          <cell r="I1725" t="str">
            <v>*</v>
          </cell>
          <cell r="J1725" t="str">
            <v>*</v>
          </cell>
          <cell r="K1725">
            <v>0.04</v>
          </cell>
          <cell r="L1725" t="str">
            <v>*</v>
          </cell>
          <cell r="M1725" t="str">
            <v>*</v>
          </cell>
          <cell r="N1725">
            <v>0.1928</v>
          </cell>
          <cell r="O1725" t="str">
            <v>Pulaski</v>
          </cell>
          <cell r="P1725" t="str">
            <v>rural</v>
          </cell>
          <cell r="Q1725" t="str">
            <v>Ozarks</v>
          </cell>
          <cell r="R1725">
            <v>2926430</v>
          </cell>
        </row>
        <row r="1726">
          <cell r="A1726" t="str">
            <v>RICHMOND HIGH</v>
          </cell>
          <cell r="B1726" t="str">
            <v>089089</v>
          </cell>
          <cell r="C1726" t="str">
            <v>RICHMOND R-XVI</v>
          </cell>
          <cell r="D1726">
            <v>446</v>
          </cell>
          <cell r="E1726">
            <v>426.16</v>
          </cell>
          <cell r="F1726">
            <v>0.318</v>
          </cell>
          <cell r="G1726">
            <v>0.89900000000000002</v>
          </cell>
          <cell r="H1726">
            <v>0.02</v>
          </cell>
          <cell r="I1726">
            <v>1.3000000000000001E-2</v>
          </cell>
          <cell r="J1726" t="str">
            <v>*</v>
          </cell>
          <cell r="K1726">
            <v>5.5999999999999994E-2</v>
          </cell>
          <cell r="L1726" t="str">
            <v>*</v>
          </cell>
          <cell r="M1726" t="str">
            <v>*</v>
          </cell>
          <cell r="N1726">
            <v>9.64E-2</v>
          </cell>
          <cell r="O1726" t="str">
            <v>Ray</v>
          </cell>
          <cell r="P1726" t="str">
            <v>town</v>
          </cell>
          <cell r="Q1726" t="str">
            <v>Western Plains</v>
          </cell>
          <cell r="R1726">
            <v>2926480</v>
          </cell>
        </row>
        <row r="1727">
          <cell r="A1727" t="str">
            <v>RICHMOND MIDDLE</v>
          </cell>
          <cell r="B1727" t="str">
            <v>089089</v>
          </cell>
          <cell r="C1727" t="str">
            <v>RICHMOND R-XVI</v>
          </cell>
          <cell r="D1727">
            <v>380</v>
          </cell>
          <cell r="E1727">
            <v>373.67</v>
          </cell>
          <cell r="F1727">
            <v>0.40700000000000003</v>
          </cell>
          <cell r="G1727">
            <v>0.86299999999999999</v>
          </cell>
          <cell r="H1727">
            <v>3.4000000000000002E-2</v>
          </cell>
          <cell r="I1727">
            <v>2.6000000000000002E-2</v>
          </cell>
          <cell r="J1727">
            <v>1.3157894736842105E-2</v>
          </cell>
          <cell r="K1727">
            <v>6.0999999999999999E-2</v>
          </cell>
          <cell r="M1727" t="str">
            <v>*</v>
          </cell>
          <cell r="N1727">
            <v>0.12890000000000001</v>
          </cell>
          <cell r="O1727" t="str">
            <v>Ray</v>
          </cell>
          <cell r="P1727" t="str">
            <v>town</v>
          </cell>
          <cell r="Q1727" t="str">
            <v>Western Plains</v>
          </cell>
          <cell r="R1727">
            <v>2926480</v>
          </cell>
        </row>
        <row r="1728">
          <cell r="A1728" t="str">
            <v>DEAR ELEM.</v>
          </cell>
          <cell r="B1728" t="str">
            <v>089089</v>
          </cell>
          <cell r="C1728" t="str">
            <v>RICHMOND R-XVI</v>
          </cell>
          <cell r="D1728">
            <v>222</v>
          </cell>
          <cell r="E1728">
            <v>227</v>
          </cell>
          <cell r="F1728">
            <v>0.502</v>
          </cell>
          <cell r="G1728">
            <v>0.91</v>
          </cell>
          <cell r="H1728" t="str">
            <v>*</v>
          </cell>
          <cell r="I1728" t="str">
            <v>*</v>
          </cell>
          <cell r="J1728" t="str">
            <v>*</v>
          </cell>
          <cell r="K1728">
            <v>6.8000000000000005E-2</v>
          </cell>
          <cell r="L1728" t="str">
            <v>*</v>
          </cell>
          <cell r="M1728" t="str">
            <v>*</v>
          </cell>
          <cell r="N1728">
            <v>0.1081</v>
          </cell>
          <cell r="O1728" t="str">
            <v>Ray</v>
          </cell>
          <cell r="P1728" t="str">
            <v>town</v>
          </cell>
          <cell r="Q1728" t="str">
            <v>Western Plains</v>
          </cell>
          <cell r="R1728">
            <v>2926480</v>
          </cell>
        </row>
        <row r="1729">
          <cell r="A1729" t="str">
            <v>SUNRISE ELEM.</v>
          </cell>
          <cell r="B1729" t="str">
            <v>089089</v>
          </cell>
          <cell r="C1729" t="str">
            <v>RICHMOND R-XVI</v>
          </cell>
          <cell r="D1729">
            <v>423</v>
          </cell>
          <cell r="E1729">
            <v>421.37</v>
          </cell>
          <cell r="F1729">
            <v>0.49700000000000005</v>
          </cell>
          <cell r="G1729">
            <v>0.88200000000000001</v>
          </cell>
          <cell r="H1729" t="str">
            <v>*</v>
          </cell>
          <cell r="I1729">
            <v>2.4E-2</v>
          </cell>
          <cell r="J1729" t="str">
            <v>*</v>
          </cell>
          <cell r="K1729">
            <v>7.5999999999999998E-2</v>
          </cell>
          <cell r="L1729" t="str">
            <v>*</v>
          </cell>
          <cell r="M1729" t="str">
            <v>*</v>
          </cell>
          <cell r="N1729">
            <v>0.1726</v>
          </cell>
          <cell r="O1729" t="str">
            <v>Ray</v>
          </cell>
          <cell r="P1729" t="str">
            <v>town</v>
          </cell>
          <cell r="Q1729" t="str">
            <v>Western Plains</v>
          </cell>
          <cell r="R1729">
            <v>2926480</v>
          </cell>
        </row>
        <row r="1730">
          <cell r="A1730" t="str">
            <v>RICHWOODS ELEM.</v>
          </cell>
          <cell r="B1730" t="str">
            <v>110030</v>
          </cell>
          <cell r="C1730" t="str">
            <v>RICHWOODS R-VII</v>
          </cell>
          <cell r="D1730">
            <v>125</v>
          </cell>
          <cell r="E1730">
            <v>132.01</v>
          </cell>
          <cell r="F1730">
            <v>0.95400000000000007</v>
          </cell>
          <cell r="G1730">
            <v>0.96799999999999997</v>
          </cell>
          <cell r="H1730" t="str">
            <v>*</v>
          </cell>
          <cell r="I1730" t="str">
            <v>*</v>
          </cell>
          <cell r="J1730" t="str">
            <v>*</v>
          </cell>
          <cell r="K1730" t="str">
            <v>*</v>
          </cell>
          <cell r="L1730" t="str">
            <v>*</v>
          </cell>
          <cell r="M1730" t="str">
            <v>*</v>
          </cell>
          <cell r="N1730">
            <v>0.23199999999999998</v>
          </cell>
          <cell r="O1730" t="str">
            <v>Washington</v>
          </cell>
          <cell r="P1730" t="str">
            <v>rural</v>
          </cell>
          <cell r="Q1730" t="str">
            <v>Ozarks</v>
          </cell>
          <cell r="R1730">
            <v>2931230</v>
          </cell>
        </row>
        <row r="1731">
          <cell r="A1731" t="str">
            <v>RIDGEWAY HIGH</v>
          </cell>
          <cell r="B1731" t="str">
            <v>041005</v>
          </cell>
          <cell r="C1731" t="str">
            <v>RIDGEWAY R-V</v>
          </cell>
          <cell r="D1731">
            <v>47</v>
          </cell>
          <cell r="E1731">
            <v>43</v>
          </cell>
          <cell r="F1731">
            <v>1</v>
          </cell>
          <cell r="G1731">
            <v>1</v>
          </cell>
          <cell r="H1731" t="str">
            <v>*</v>
          </cell>
          <cell r="I1731" t="str">
            <v>*</v>
          </cell>
          <cell r="J1731" t="str">
            <v>*</v>
          </cell>
          <cell r="K1731" t="str">
            <v>*</v>
          </cell>
          <cell r="L1731" t="str">
            <v>*</v>
          </cell>
          <cell r="M1731" t="str">
            <v>*</v>
          </cell>
          <cell r="N1731">
            <v>0.12770000000000001</v>
          </cell>
          <cell r="O1731" t="str">
            <v>Harrison</v>
          </cell>
          <cell r="P1731" t="str">
            <v>rural</v>
          </cell>
          <cell r="Q1731" t="str">
            <v>Northwest</v>
          </cell>
          <cell r="R1731">
            <v>2926490</v>
          </cell>
        </row>
        <row r="1732">
          <cell r="A1732" t="str">
            <v>RIDGEWAY ELEM.</v>
          </cell>
          <cell r="B1732" t="str">
            <v>041005</v>
          </cell>
          <cell r="C1732" t="str">
            <v>RIDGEWAY R-V</v>
          </cell>
          <cell r="D1732">
            <v>29</v>
          </cell>
          <cell r="E1732">
            <v>29</v>
          </cell>
          <cell r="F1732">
            <v>1</v>
          </cell>
          <cell r="G1732">
            <v>1</v>
          </cell>
          <cell r="H1732" t="str">
            <v>*</v>
          </cell>
          <cell r="I1732" t="str">
            <v>*</v>
          </cell>
          <cell r="J1732" t="str">
            <v>*</v>
          </cell>
          <cell r="K1732" t="str">
            <v>*</v>
          </cell>
          <cell r="L1732" t="str">
            <v>*</v>
          </cell>
          <cell r="M1732" t="str">
            <v>*</v>
          </cell>
          <cell r="N1732">
            <v>0.2414</v>
          </cell>
          <cell r="O1732" t="str">
            <v>Harrison</v>
          </cell>
          <cell r="P1732" t="str">
            <v>rural</v>
          </cell>
          <cell r="Q1732" t="str">
            <v>Northwest</v>
          </cell>
          <cell r="R1732">
            <v>2926490</v>
          </cell>
        </row>
        <row r="1733">
          <cell r="A1733" t="str">
            <v>RIPLEY CO. ELEM.</v>
          </cell>
          <cell r="B1733" t="str">
            <v>091095</v>
          </cell>
          <cell r="C1733" t="str">
            <v>RIPLEY CO. R-III</v>
          </cell>
          <cell r="D1733">
            <v>114</v>
          </cell>
          <cell r="E1733">
            <v>111</v>
          </cell>
          <cell r="F1733">
            <v>1</v>
          </cell>
          <cell r="G1733">
            <v>0.93</v>
          </cell>
          <cell r="H1733" t="str">
            <v>*</v>
          </cell>
          <cell r="I1733" t="str">
            <v>*</v>
          </cell>
          <cell r="J1733" t="str">
            <v>*</v>
          </cell>
          <cell r="K1733" t="str">
            <v>*</v>
          </cell>
          <cell r="L1733" t="str">
            <v>*</v>
          </cell>
          <cell r="M1733" t="str">
            <v>*</v>
          </cell>
          <cell r="N1733">
            <v>0.20180000000000001</v>
          </cell>
          <cell r="O1733" t="str">
            <v>Ripley</v>
          </cell>
          <cell r="P1733" t="str">
            <v>rural</v>
          </cell>
          <cell r="Q1733" t="str">
            <v>Bootheel</v>
          </cell>
          <cell r="R1733">
            <v>2926550</v>
          </cell>
        </row>
        <row r="1734">
          <cell r="A1734" t="str">
            <v>RIPLEY CO. ELEM.</v>
          </cell>
          <cell r="B1734" t="str">
            <v>091093</v>
          </cell>
          <cell r="C1734" t="str">
            <v>RIPLEY CO. R-IV</v>
          </cell>
          <cell r="D1734">
            <v>117</v>
          </cell>
          <cell r="E1734">
            <v>116</v>
          </cell>
          <cell r="F1734">
            <v>0.74099999999999999</v>
          </cell>
          <cell r="G1734">
            <v>0.96599999999999997</v>
          </cell>
          <cell r="H1734" t="str">
            <v>*</v>
          </cell>
          <cell r="I1734" t="str">
            <v>*</v>
          </cell>
          <cell r="J1734" t="str">
            <v>*</v>
          </cell>
          <cell r="K1734" t="str">
            <v>*</v>
          </cell>
          <cell r="L1734" t="str">
            <v>*</v>
          </cell>
          <cell r="M1734" t="str">
            <v>*</v>
          </cell>
          <cell r="N1734">
            <v>0.16239999999999999</v>
          </cell>
          <cell r="O1734" t="str">
            <v>Ripley</v>
          </cell>
          <cell r="P1734" t="str">
            <v>rural</v>
          </cell>
          <cell r="Q1734" t="str">
            <v>Bootheel</v>
          </cell>
          <cell r="R1734">
            <v>2926580</v>
          </cell>
        </row>
        <row r="1735">
          <cell r="A1735" t="str">
            <v>RISCO HIGH</v>
          </cell>
          <cell r="B1735" t="str">
            <v>072066</v>
          </cell>
          <cell r="C1735" t="str">
            <v>RISCO R-II</v>
          </cell>
          <cell r="D1735">
            <v>109</v>
          </cell>
          <cell r="E1735">
            <v>87</v>
          </cell>
          <cell r="F1735">
            <v>0.41399999999999998</v>
          </cell>
          <cell r="G1735">
            <v>0.93599999999999994</v>
          </cell>
          <cell r="H1735" t="str">
            <v>*</v>
          </cell>
          <cell r="I1735" t="str">
            <v>*</v>
          </cell>
          <cell r="J1735" t="str">
            <v>*</v>
          </cell>
          <cell r="K1735" t="str">
            <v>*</v>
          </cell>
          <cell r="L1735" t="str">
            <v>*</v>
          </cell>
          <cell r="M1735" t="str">
            <v>*</v>
          </cell>
          <cell r="N1735">
            <v>5.5E-2</v>
          </cell>
          <cell r="O1735" t="str">
            <v>New Madrid</v>
          </cell>
          <cell r="P1735" t="str">
            <v>rural</v>
          </cell>
          <cell r="Q1735" t="str">
            <v>Bootheel</v>
          </cell>
          <cell r="R1735">
            <v>2926610</v>
          </cell>
        </row>
        <row r="1736">
          <cell r="A1736" t="str">
            <v>RISCO ELEM.</v>
          </cell>
          <cell r="B1736" t="str">
            <v>072066</v>
          </cell>
          <cell r="C1736" t="str">
            <v>RISCO R-II</v>
          </cell>
          <cell r="D1736">
            <v>103</v>
          </cell>
          <cell r="E1736">
            <v>81</v>
          </cell>
          <cell r="F1736">
            <v>0.50600000000000001</v>
          </cell>
          <cell r="G1736">
            <v>0.89300000000000002</v>
          </cell>
          <cell r="H1736" t="str">
            <v>*</v>
          </cell>
          <cell r="I1736" t="str">
            <v>*</v>
          </cell>
          <cell r="J1736" t="str">
            <v>*</v>
          </cell>
          <cell r="K1736">
            <v>5.7999999999999996E-2</v>
          </cell>
          <cell r="L1736" t="str">
            <v>*</v>
          </cell>
          <cell r="M1736" t="str">
            <v>*</v>
          </cell>
          <cell r="N1736">
            <v>0.11650000000000001</v>
          </cell>
          <cell r="O1736" t="str">
            <v>New Madrid</v>
          </cell>
          <cell r="P1736" t="str">
            <v>rural</v>
          </cell>
          <cell r="Q1736" t="str">
            <v>Bootheel</v>
          </cell>
          <cell r="R1736">
            <v>2926610</v>
          </cell>
        </row>
        <row r="1737">
          <cell r="A1737" t="str">
            <v>RITENOUR SR. HIGH</v>
          </cell>
          <cell r="B1737" t="str">
            <v>096110</v>
          </cell>
          <cell r="C1737" t="str">
            <v>RITENOUR</v>
          </cell>
          <cell r="D1737">
            <v>1822</v>
          </cell>
          <cell r="E1737">
            <v>1640.19</v>
          </cell>
          <cell r="F1737">
            <v>0.99900000000000011</v>
          </cell>
          <cell r="G1737">
            <v>0.23300000000000001</v>
          </cell>
          <cell r="H1737">
            <v>0.434</v>
          </cell>
          <cell r="I1737">
            <v>0.245</v>
          </cell>
          <cell r="J1737">
            <v>1.8111964873765093E-2</v>
          </cell>
          <cell r="K1737">
            <v>6.6000000000000003E-2</v>
          </cell>
          <cell r="M1737">
            <v>0.1048</v>
          </cell>
          <cell r="N1737">
            <v>0.17069999999999999</v>
          </cell>
          <cell r="O1737" t="str">
            <v>St. Louis</v>
          </cell>
          <cell r="P1737" t="str">
            <v>suburban</v>
          </cell>
          <cell r="Q1737" t="str">
            <v>St. Louis</v>
          </cell>
          <cell r="R1737">
            <v>2926640</v>
          </cell>
        </row>
        <row r="1738">
          <cell r="A1738" t="str">
            <v>HOECH MIDDLE</v>
          </cell>
          <cell r="B1738" t="str">
            <v>096110</v>
          </cell>
          <cell r="C1738" t="str">
            <v>RITENOUR</v>
          </cell>
          <cell r="D1738">
            <v>803</v>
          </cell>
          <cell r="E1738">
            <v>786.05</v>
          </cell>
          <cell r="F1738">
            <v>1</v>
          </cell>
          <cell r="G1738">
            <v>0.193</v>
          </cell>
          <cell r="H1738">
            <v>0.44500000000000001</v>
          </cell>
          <cell r="I1738">
            <v>0.25700000000000001</v>
          </cell>
          <cell r="J1738">
            <v>1.2453300124533001E-2</v>
          </cell>
          <cell r="K1738">
            <v>9.0999999999999998E-2</v>
          </cell>
          <cell r="M1738">
            <v>0.10589999999999999</v>
          </cell>
          <cell r="N1738">
            <v>0.1918</v>
          </cell>
          <cell r="O1738" t="str">
            <v>St. Louis</v>
          </cell>
          <cell r="P1738" t="str">
            <v>suburban</v>
          </cell>
          <cell r="Q1738" t="str">
            <v>St. Louis</v>
          </cell>
          <cell r="R1738">
            <v>2926640</v>
          </cell>
        </row>
        <row r="1739">
          <cell r="A1739" t="str">
            <v>RITENOUR MIDDLE</v>
          </cell>
          <cell r="B1739" t="str">
            <v>096110</v>
          </cell>
          <cell r="C1739" t="str">
            <v>RITENOUR</v>
          </cell>
          <cell r="D1739">
            <v>735</v>
          </cell>
          <cell r="E1739">
            <v>725.65</v>
          </cell>
          <cell r="F1739">
            <v>1</v>
          </cell>
          <cell r="G1739">
            <v>0.22600000000000001</v>
          </cell>
          <cell r="H1739">
            <v>0.38600000000000001</v>
          </cell>
          <cell r="I1739">
            <v>0.28699999999999998</v>
          </cell>
          <cell r="J1739">
            <v>1.3605442176870748E-2</v>
          </cell>
          <cell r="K1739">
            <v>8.199999999999999E-2</v>
          </cell>
          <cell r="L1739">
            <v>5.3945578231292257E-3</v>
          </cell>
          <cell r="M1739">
            <v>0.14150000000000001</v>
          </cell>
          <cell r="N1739">
            <v>0.18100000000000002</v>
          </cell>
          <cell r="O1739" t="str">
            <v>St. Louis</v>
          </cell>
          <cell r="P1739" t="str">
            <v>suburban</v>
          </cell>
          <cell r="Q1739" t="str">
            <v>St. Louis</v>
          </cell>
          <cell r="R1739">
            <v>2926640</v>
          </cell>
        </row>
        <row r="1740">
          <cell r="A1740" t="str">
            <v>BUDER ELEM.</v>
          </cell>
          <cell r="B1740" t="str">
            <v>096110</v>
          </cell>
          <cell r="C1740" t="str">
            <v>RITENOUR</v>
          </cell>
          <cell r="D1740">
            <v>392</v>
          </cell>
          <cell r="E1740">
            <v>382.53</v>
          </cell>
          <cell r="F1740">
            <v>1</v>
          </cell>
          <cell r="G1740">
            <v>0.31900000000000001</v>
          </cell>
          <cell r="H1740">
            <v>0.41100000000000003</v>
          </cell>
          <cell r="I1740">
            <v>0.151</v>
          </cell>
          <cell r="J1740" t="str">
            <v>*</v>
          </cell>
          <cell r="K1740">
            <v>0.115</v>
          </cell>
          <cell r="L1740" t="str">
            <v>*</v>
          </cell>
          <cell r="M1740">
            <v>0.11220000000000001</v>
          </cell>
          <cell r="N1740">
            <v>0.15049999999999999</v>
          </cell>
          <cell r="O1740" t="str">
            <v>St. Louis</v>
          </cell>
          <cell r="P1740" t="str">
            <v>suburban</v>
          </cell>
          <cell r="Q1740" t="str">
            <v>St. Louis</v>
          </cell>
          <cell r="R1740">
            <v>2926640</v>
          </cell>
        </row>
        <row r="1741">
          <cell r="A1741" t="str">
            <v>IVELAND ELEM.</v>
          </cell>
          <cell r="B1741" t="str">
            <v>096110</v>
          </cell>
          <cell r="C1741" t="str">
            <v>RITENOUR</v>
          </cell>
          <cell r="D1741">
            <v>436</v>
          </cell>
          <cell r="E1741">
            <v>430.78</v>
          </cell>
          <cell r="F1741">
            <v>1</v>
          </cell>
          <cell r="G1741">
            <v>0.26100000000000001</v>
          </cell>
          <cell r="H1741">
            <v>0.45600000000000002</v>
          </cell>
          <cell r="I1741">
            <v>0.19500000000000001</v>
          </cell>
          <cell r="J1741" t="str">
            <v>*</v>
          </cell>
          <cell r="K1741">
            <v>8.3000000000000004E-2</v>
          </cell>
          <cell r="L1741" t="str">
            <v>*</v>
          </cell>
          <cell r="M1741">
            <v>0.12390000000000001</v>
          </cell>
          <cell r="N1741">
            <v>0.16969999999999999</v>
          </cell>
          <cell r="O1741" t="str">
            <v>St. Louis</v>
          </cell>
          <cell r="P1741" t="str">
            <v>suburban</v>
          </cell>
          <cell r="Q1741" t="str">
            <v>St. Louis</v>
          </cell>
          <cell r="R1741">
            <v>2926640</v>
          </cell>
        </row>
        <row r="1742">
          <cell r="A1742" t="str">
            <v>KRATZ ELEM.</v>
          </cell>
          <cell r="B1742" t="str">
            <v>096110</v>
          </cell>
          <cell r="C1742" t="str">
            <v>RITENOUR</v>
          </cell>
          <cell r="D1742">
            <v>526</v>
          </cell>
          <cell r="E1742">
            <v>531.65</v>
          </cell>
          <cell r="F1742">
            <v>1</v>
          </cell>
          <cell r="G1742">
            <v>0.13300000000000001</v>
          </cell>
          <cell r="H1742">
            <v>0.52900000000000003</v>
          </cell>
          <cell r="I1742">
            <v>0.24299999999999999</v>
          </cell>
          <cell r="J1742" t="str">
            <v>*</v>
          </cell>
          <cell r="K1742">
            <v>8.5999999999999993E-2</v>
          </cell>
          <cell r="L1742" t="str">
            <v>*</v>
          </cell>
          <cell r="M1742">
            <v>0.15970000000000001</v>
          </cell>
          <cell r="N1742">
            <v>0.13880000000000001</v>
          </cell>
          <cell r="O1742" t="str">
            <v>St. Louis</v>
          </cell>
          <cell r="P1742" t="str">
            <v>suburban</v>
          </cell>
          <cell r="Q1742" t="str">
            <v>St. Louis</v>
          </cell>
          <cell r="R1742">
            <v>2926640</v>
          </cell>
        </row>
        <row r="1743">
          <cell r="A1743" t="str">
            <v>MARION ELEM.</v>
          </cell>
          <cell r="B1743" t="str">
            <v>096110</v>
          </cell>
          <cell r="C1743" t="str">
            <v>RITENOUR</v>
          </cell>
          <cell r="D1743">
            <v>502</v>
          </cell>
          <cell r="E1743">
            <v>493</v>
          </cell>
          <cell r="F1743">
            <v>1</v>
          </cell>
          <cell r="G1743">
            <v>0.161</v>
          </cell>
          <cell r="H1743">
            <v>0.36700000000000005</v>
          </cell>
          <cell r="I1743">
            <v>0.35899999999999999</v>
          </cell>
          <cell r="J1743">
            <v>1.5936254980079681E-2</v>
          </cell>
          <cell r="K1743">
            <v>9.8000000000000004E-2</v>
          </cell>
          <cell r="M1743">
            <v>0.24299999999999999</v>
          </cell>
          <cell r="N1743">
            <v>0.17929999999999999</v>
          </cell>
          <cell r="O1743" t="str">
            <v>St. Louis</v>
          </cell>
          <cell r="P1743" t="str">
            <v>suburban</v>
          </cell>
          <cell r="Q1743" t="str">
            <v>St. Louis</v>
          </cell>
          <cell r="R1743">
            <v>2926640</v>
          </cell>
        </row>
        <row r="1744">
          <cell r="A1744" t="str">
            <v>MARVIN ELEM.</v>
          </cell>
          <cell r="B1744" t="str">
            <v>096110</v>
          </cell>
          <cell r="C1744" t="str">
            <v>RITENOUR</v>
          </cell>
          <cell r="D1744">
            <v>514</v>
          </cell>
          <cell r="E1744">
            <v>516.63</v>
          </cell>
          <cell r="F1744">
            <v>1</v>
          </cell>
          <cell r="G1744">
            <v>0.23</v>
          </cell>
          <cell r="H1744">
            <v>0.42399999999999999</v>
          </cell>
          <cell r="I1744">
            <v>0.247</v>
          </cell>
          <cell r="J1744">
            <v>1.7509727626459144E-2</v>
          </cell>
          <cell r="K1744">
            <v>7.5999999999999998E-2</v>
          </cell>
          <cell r="L1744">
            <v>5.4902723735408554E-3</v>
          </cell>
          <cell r="M1744">
            <v>0.1537</v>
          </cell>
          <cell r="N1744">
            <v>0.16539999999999999</v>
          </cell>
          <cell r="O1744" t="str">
            <v>St. Louis</v>
          </cell>
          <cell r="P1744" t="str">
            <v>suburban</v>
          </cell>
          <cell r="Q1744" t="str">
            <v>St. Louis</v>
          </cell>
          <cell r="R1744">
            <v>2926640</v>
          </cell>
        </row>
        <row r="1745">
          <cell r="A1745" t="str">
            <v>WYLAND ELEM.</v>
          </cell>
          <cell r="B1745" t="str">
            <v>096110</v>
          </cell>
          <cell r="C1745" t="str">
            <v>RITENOUR</v>
          </cell>
          <cell r="D1745">
            <v>473</v>
          </cell>
          <cell r="E1745">
            <v>478</v>
          </cell>
          <cell r="F1745">
            <v>0.998</v>
          </cell>
          <cell r="G1745">
            <v>0.245</v>
          </cell>
          <cell r="H1745">
            <v>0.38900000000000001</v>
          </cell>
          <cell r="I1745">
            <v>0.25800000000000001</v>
          </cell>
          <cell r="J1745">
            <v>1.2684989429175475E-2</v>
          </cell>
          <cell r="K1745">
            <v>9.0999999999999998E-2</v>
          </cell>
          <cell r="M1745">
            <v>0.17120000000000002</v>
          </cell>
          <cell r="N1745">
            <v>0.1226</v>
          </cell>
          <cell r="O1745" t="str">
            <v>St. Louis</v>
          </cell>
          <cell r="P1745" t="str">
            <v>suburban</v>
          </cell>
          <cell r="Q1745" t="str">
            <v>St. Louis</v>
          </cell>
          <cell r="R1745">
            <v>2926640</v>
          </cell>
        </row>
        <row r="1746">
          <cell r="A1746" t="str">
            <v>RITENOUR EARLY CHILDHOOD CTR</v>
          </cell>
          <cell r="B1746" t="str">
            <v>096110</v>
          </cell>
          <cell r="C1746" t="str">
            <v>RITENOUR</v>
          </cell>
          <cell r="D1746" t="str">
            <v>*</v>
          </cell>
          <cell r="E1746" t="str">
            <v>*</v>
          </cell>
          <cell r="F1746" t="str">
            <v>*</v>
          </cell>
          <cell r="G1746" t="str">
            <v>*</v>
          </cell>
          <cell r="H1746" t="str">
            <v>*</v>
          </cell>
          <cell r="I1746" t="str">
            <v>*</v>
          </cell>
          <cell r="J1746" t="str">
            <v>*</v>
          </cell>
          <cell r="K1746" t="str">
            <v>*</v>
          </cell>
          <cell r="L1746" t="str">
            <v>*</v>
          </cell>
          <cell r="M1746" t="str">
            <v>*</v>
          </cell>
          <cell r="N1746" t="str">
            <v>*</v>
          </cell>
          <cell r="O1746" t="str">
            <v>St. Louis</v>
          </cell>
          <cell r="P1746" t="str">
            <v>suburban</v>
          </cell>
          <cell r="Q1746" t="str">
            <v>St. Louis</v>
          </cell>
          <cell r="R1746">
            <v>2926640</v>
          </cell>
        </row>
        <row r="1747">
          <cell r="A1747" t="str">
            <v>RIVERVIEW GARDENS SR. HIGH</v>
          </cell>
          <cell r="B1747" t="str">
            <v>096111</v>
          </cell>
          <cell r="C1747" t="str">
            <v>RIVERVIEW GARDENS</v>
          </cell>
          <cell r="D1747">
            <v>1303</v>
          </cell>
          <cell r="E1747">
            <v>1159.47</v>
          </cell>
          <cell r="F1747">
            <v>0.99900000000000011</v>
          </cell>
          <cell r="G1747">
            <v>6.9999999999999993E-3</v>
          </cell>
          <cell r="H1747">
            <v>0.98099999999999998</v>
          </cell>
          <cell r="I1747">
            <v>1.1000000000000001E-2</v>
          </cell>
          <cell r="J1747" t="str">
            <v>*</v>
          </cell>
          <cell r="K1747" t="str">
            <v>*</v>
          </cell>
          <cell r="L1747" t="str">
            <v>*</v>
          </cell>
          <cell r="M1747">
            <v>6.0999999999999995E-3</v>
          </cell>
          <cell r="N1747">
            <v>0.1734</v>
          </cell>
          <cell r="O1747" t="str">
            <v>St. Louis</v>
          </cell>
          <cell r="P1747" t="str">
            <v>suburban</v>
          </cell>
          <cell r="Q1747" t="str">
            <v>St. Louis</v>
          </cell>
          <cell r="R1747">
            <v>2926670</v>
          </cell>
        </row>
        <row r="1748">
          <cell r="A1748" t="str">
            <v>R. G. CENTRAL MIDDLE</v>
          </cell>
          <cell r="B1748" t="str">
            <v>096111</v>
          </cell>
          <cell r="C1748" t="str">
            <v>RIVERVIEW GARDENS</v>
          </cell>
          <cell r="D1748">
            <v>752</v>
          </cell>
          <cell r="E1748">
            <v>723.15</v>
          </cell>
          <cell r="F1748">
            <v>1</v>
          </cell>
          <cell r="G1748">
            <v>9.0000000000000011E-3</v>
          </cell>
          <cell r="H1748">
            <v>0.97599999999999998</v>
          </cell>
          <cell r="I1748">
            <v>9.0000000000000011E-3</v>
          </cell>
          <cell r="J1748" t="str">
            <v>*</v>
          </cell>
          <cell r="K1748" t="str">
            <v>*</v>
          </cell>
          <cell r="L1748" t="str">
            <v>*</v>
          </cell>
          <cell r="M1748" t="str">
            <v>*</v>
          </cell>
          <cell r="N1748">
            <v>0.16760000000000003</v>
          </cell>
          <cell r="O1748" t="str">
            <v>St. Louis</v>
          </cell>
          <cell r="P1748" t="str">
            <v>suburban</v>
          </cell>
          <cell r="Q1748" t="str">
            <v>St. Louis</v>
          </cell>
          <cell r="R1748">
            <v>2926670</v>
          </cell>
        </row>
        <row r="1749">
          <cell r="A1749" t="str">
            <v>DANFORTH ELEM.</v>
          </cell>
          <cell r="B1749" t="str">
            <v>096111</v>
          </cell>
          <cell r="C1749" t="str">
            <v>RIVERVIEW GARDENS</v>
          </cell>
          <cell r="D1749">
            <v>257</v>
          </cell>
          <cell r="E1749">
            <v>255</v>
          </cell>
          <cell r="F1749">
            <v>1</v>
          </cell>
          <cell r="G1749" t="str">
            <v>*</v>
          </cell>
          <cell r="H1749">
            <v>0.97699999999999998</v>
          </cell>
          <cell r="I1749" t="str">
            <v>*</v>
          </cell>
          <cell r="J1749" t="str">
            <v>*</v>
          </cell>
          <cell r="K1749" t="str">
            <v>*</v>
          </cell>
          <cell r="L1749" t="str">
            <v>*</v>
          </cell>
          <cell r="M1749" t="str">
            <v>*</v>
          </cell>
          <cell r="N1749">
            <v>0.1245</v>
          </cell>
          <cell r="O1749" t="str">
            <v>St. Louis</v>
          </cell>
          <cell r="P1749" t="str">
            <v>suburban</v>
          </cell>
          <cell r="Q1749" t="str">
            <v>St. Louis</v>
          </cell>
          <cell r="R1749">
            <v>2926670</v>
          </cell>
        </row>
        <row r="1750">
          <cell r="A1750" t="str">
            <v>WESTVIEW MIDDLE</v>
          </cell>
          <cell r="B1750" t="str">
            <v>096111</v>
          </cell>
          <cell r="C1750" t="str">
            <v>RIVERVIEW GARDENS</v>
          </cell>
          <cell r="D1750">
            <v>551</v>
          </cell>
          <cell r="E1750">
            <v>552</v>
          </cell>
          <cell r="F1750">
            <v>1</v>
          </cell>
          <cell r="G1750">
            <v>9.0000000000000011E-3</v>
          </cell>
          <cell r="H1750">
            <v>0.96700000000000008</v>
          </cell>
          <cell r="I1750">
            <v>2.2000000000000002E-2</v>
          </cell>
          <cell r="J1750" t="str">
            <v>*</v>
          </cell>
          <cell r="K1750" t="str">
            <v>*</v>
          </cell>
          <cell r="L1750" t="str">
            <v>*</v>
          </cell>
          <cell r="M1750">
            <v>1.8100000000000002E-2</v>
          </cell>
          <cell r="N1750">
            <v>0.1996</v>
          </cell>
          <cell r="O1750" t="str">
            <v>St. Louis</v>
          </cell>
          <cell r="P1750" t="str">
            <v>suburban</v>
          </cell>
          <cell r="Q1750" t="str">
            <v>St. Louis</v>
          </cell>
          <cell r="R1750">
            <v>2926670</v>
          </cell>
        </row>
        <row r="1751">
          <cell r="A1751" t="str">
            <v>GIBSON ELEM.</v>
          </cell>
          <cell r="B1751" t="str">
            <v>096111</v>
          </cell>
          <cell r="C1751" t="str">
            <v>RIVERVIEW GARDENS</v>
          </cell>
          <cell r="D1751">
            <v>439</v>
          </cell>
          <cell r="E1751">
            <v>450</v>
          </cell>
          <cell r="F1751">
            <v>1</v>
          </cell>
          <cell r="G1751" t="str">
            <v>*</v>
          </cell>
          <cell r="H1751">
            <v>0.97</v>
          </cell>
          <cell r="I1751">
            <v>1.3999999999999999E-2</v>
          </cell>
          <cell r="J1751" t="str">
            <v>*</v>
          </cell>
          <cell r="K1751" t="str">
            <v>*</v>
          </cell>
          <cell r="L1751" t="str">
            <v>*</v>
          </cell>
          <cell r="M1751" t="str">
            <v>*</v>
          </cell>
          <cell r="N1751">
            <v>0.1162</v>
          </cell>
          <cell r="O1751" t="str">
            <v>St. Louis</v>
          </cell>
          <cell r="P1751" t="str">
            <v>suburban</v>
          </cell>
          <cell r="Q1751" t="str">
            <v>St. Louis</v>
          </cell>
          <cell r="R1751">
            <v>2926670</v>
          </cell>
        </row>
        <row r="1752">
          <cell r="A1752" t="str">
            <v>GLASGOW ELEM.</v>
          </cell>
          <cell r="B1752" t="str">
            <v>096111</v>
          </cell>
          <cell r="C1752" t="str">
            <v>RIVERVIEW GARDENS</v>
          </cell>
          <cell r="D1752">
            <v>266</v>
          </cell>
          <cell r="E1752">
            <v>274</v>
          </cell>
          <cell r="F1752">
            <v>1</v>
          </cell>
          <cell r="G1752" t="str">
            <v>*</v>
          </cell>
          <cell r="H1752">
            <v>0.98499999999999999</v>
          </cell>
          <cell r="I1752" t="str">
            <v>*</v>
          </cell>
          <cell r="J1752" t="str">
            <v>*</v>
          </cell>
          <cell r="K1752" t="str">
            <v>*</v>
          </cell>
          <cell r="L1752" t="str">
            <v>*</v>
          </cell>
          <cell r="M1752" t="str">
            <v>*</v>
          </cell>
          <cell r="N1752">
            <v>0.15789999999999998</v>
          </cell>
          <cell r="O1752" t="str">
            <v>St. Louis</v>
          </cell>
          <cell r="P1752" t="str">
            <v>suburban</v>
          </cell>
          <cell r="Q1752" t="str">
            <v>St. Louis</v>
          </cell>
          <cell r="R1752">
            <v>2926670</v>
          </cell>
        </row>
        <row r="1753">
          <cell r="A1753" t="str">
            <v>HIGHLAND ELEM.</v>
          </cell>
          <cell r="B1753" t="str">
            <v>096111</v>
          </cell>
          <cell r="C1753" t="str">
            <v>RIVERVIEW GARDENS</v>
          </cell>
          <cell r="D1753">
            <v>307</v>
          </cell>
          <cell r="E1753">
            <v>305</v>
          </cell>
          <cell r="F1753">
            <v>1</v>
          </cell>
          <cell r="G1753">
            <v>2.3E-2</v>
          </cell>
          <cell r="H1753">
            <v>0.95799999999999996</v>
          </cell>
          <cell r="I1753">
            <v>0.02</v>
          </cell>
          <cell r="J1753" t="str">
            <v>*</v>
          </cell>
          <cell r="K1753" t="str">
            <v>*</v>
          </cell>
          <cell r="L1753" t="str">
            <v>*</v>
          </cell>
          <cell r="M1753" t="str">
            <v>*</v>
          </cell>
          <cell r="N1753">
            <v>6.8400000000000002E-2</v>
          </cell>
          <cell r="O1753" t="str">
            <v>St. Louis</v>
          </cell>
          <cell r="P1753" t="str">
            <v>suburban</v>
          </cell>
          <cell r="Q1753" t="str">
            <v>St. Louis</v>
          </cell>
          <cell r="R1753">
            <v>2926670</v>
          </cell>
        </row>
        <row r="1754">
          <cell r="A1754" t="str">
            <v>LEMASTERS ELEM.</v>
          </cell>
          <cell r="B1754" t="str">
            <v>096111</v>
          </cell>
          <cell r="C1754" t="str">
            <v>RIVERVIEW GARDENS</v>
          </cell>
          <cell r="D1754">
            <v>265</v>
          </cell>
          <cell r="E1754">
            <v>261</v>
          </cell>
          <cell r="F1754">
            <v>1</v>
          </cell>
          <cell r="G1754" t="str">
            <v>*</v>
          </cell>
          <cell r="H1754">
            <v>0.96200000000000008</v>
          </cell>
          <cell r="I1754">
            <v>2.3E-2</v>
          </cell>
          <cell r="J1754" t="str">
            <v>*</v>
          </cell>
          <cell r="K1754" t="str">
            <v>*</v>
          </cell>
          <cell r="L1754" t="str">
            <v>*</v>
          </cell>
          <cell r="M1754" t="str">
            <v>*</v>
          </cell>
          <cell r="N1754">
            <v>0.1358</v>
          </cell>
          <cell r="O1754" t="str">
            <v>St. Louis</v>
          </cell>
          <cell r="P1754" t="str">
            <v>suburban</v>
          </cell>
          <cell r="Q1754" t="str">
            <v>St. Louis</v>
          </cell>
          <cell r="R1754">
            <v>2926670</v>
          </cell>
        </row>
        <row r="1755">
          <cell r="A1755" t="str">
            <v>LEWIS AND CLARK ELEM.</v>
          </cell>
          <cell r="B1755" t="str">
            <v>096111</v>
          </cell>
          <cell r="C1755" t="str">
            <v>RIVERVIEW GARDENS</v>
          </cell>
          <cell r="D1755">
            <v>142</v>
          </cell>
          <cell r="E1755">
            <v>150</v>
          </cell>
          <cell r="F1755">
            <v>1</v>
          </cell>
          <cell r="G1755" t="str">
            <v>*</v>
          </cell>
          <cell r="H1755">
            <v>0.99299999999999999</v>
          </cell>
          <cell r="I1755" t="str">
            <v>*</v>
          </cell>
          <cell r="J1755">
            <v>1.4260249554367201E-2</v>
          </cell>
          <cell r="K1755" t="str">
            <v>*</v>
          </cell>
          <cell r="L1755" t="str">
            <v>*</v>
          </cell>
          <cell r="M1755" t="str">
            <v>*</v>
          </cell>
          <cell r="N1755">
            <v>0.16200000000000001</v>
          </cell>
          <cell r="O1755" t="str">
            <v>St. Louis</v>
          </cell>
          <cell r="P1755" t="str">
            <v>suburban</v>
          </cell>
          <cell r="Q1755" t="str">
            <v>St. Louis</v>
          </cell>
          <cell r="R1755">
            <v>2926670</v>
          </cell>
        </row>
        <row r="1756">
          <cell r="A1756" t="str">
            <v>MEADOWS ELEM.</v>
          </cell>
          <cell r="B1756" t="str">
            <v>096111</v>
          </cell>
          <cell r="C1756" t="str">
            <v>RIVERVIEW GARDENS</v>
          </cell>
          <cell r="D1756">
            <v>341</v>
          </cell>
          <cell r="E1756">
            <v>330</v>
          </cell>
          <cell r="F1756">
            <v>1</v>
          </cell>
          <cell r="G1756">
            <v>2.8999999999999998E-2</v>
          </cell>
          <cell r="H1756">
            <v>0.93500000000000005</v>
          </cell>
          <cell r="I1756">
            <v>3.5000000000000003E-2</v>
          </cell>
          <cell r="J1756" t="str">
            <v>*</v>
          </cell>
          <cell r="K1756" t="str">
            <v>*</v>
          </cell>
          <cell r="L1756" t="str">
            <v>*</v>
          </cell>
          <cell r="M1756" t="str">
            <v>*</v>
          </cell>
          <cell r="N1756">
            <v>0.1173</v>
          </cell>
          <cell r="O1756" t="str">
            <v>St. Louis</v>
          </cell>
          <cell r="P1756" t="str">
            <v>suburban</v>
          </cell>
          <cell r="Q1756" t="str">
            <v>St. Louis</v>
          </cell>
          <cell r="R1756">
            <v>2926670</v>
          </cell>
        </row>
        <row r="1757">
          <cell r="A1757" t="str">
            <v>KOCH ELEM.</v>
          </cell>
          <cell r="B1757" t="str">
            <v>096111</v>
          </cell>
          <cell r="C1757" t="str">
            <v>RIVERVIEW GARDENS</v>
          </cell>
          <cell r="D1757">
            <v>242</v>
          </cell>
          <cell r="E1757">
            <v>255</v>
          </cell>
          <cell r="F1757">
            <v>0.996</v>
          </cell>
          <cell r="G1757" t="str">
            <v>*</v>
          </cell>
          <cell r="H1757">
            <v>0.97900000000000009</v>
          </cell>
          <cell r="I1757" t="str">
            <v>*</v>
          </cell>
          <cell r="J1757" t="str">
            <v>*</v>
          </cell>
          <cell r="K1757" t="str">
            <v>*</v>
          </cell>
          <cell r="L1757" t="str">
            <v>*</v>
          </cell>
          <cell r="M1757" t="str">
            <v>*</v>
          </cell>
          <cell r="N1757">
            <v>0.12809999999999999</v>
          </cell>
          <cell r="O1757" t="str">
            <v>St. Louis</v>
          </cell>
          <cell r="P1757" t="str">
            <v>suburban</v>
          </cell>
          <cell r="Q1757" t="str">
            <v>St. Louis</v>
          </cell>
          <cell r="R1757">
            <v>2926670</v>
          </cell>
        </row>
        <row r="1758">
          <cell r="A1758" t="str">
            <v>MOLINE ELEM.</v>
          </cell>
          <cell r="B1758" t="str">
            <v>096111</v>
          </cell>
          <cell r="C1758" t="str">
            <v>RIVERVIEW GARDENS</v>
          </cell>
          <cell r="D1758">
            <v>292</v>
          </cell>
          <cell r="E1758">
            <v>300</v>
          </cell>
          <cell r="F1758">
            <v>1</v>
          </cell>
          <cell r="G1758" t="str">
            <v>*</v>
          </cell>
          <cell r="H1758">
            <v>0.95499999999999996</v>
          </cell>
          <cell r="I1758">
            <v>4.0999999999999995E-2</v>
          </cell>
          <cell r="J1758" t="str">
            <v>*</v>
          </cell>
          <cell r="K1758" t="str">
            <v>*</v>
          </cell>
          <cell r="L1758" t="str">
            <v>*</v>
          </cell>
          <cell r="M1758" t="str">
            <v>*</v>
          </cell>
          <cell r="N1758">
            <v>0.12330000000000001</v>
          </cell>
          <cell r="O1758" t="str">
            <v>St. Louis</v>
          </cell>
          <cell r="P1758" t="str">
            <v>suburban</v>
          </cell>
          <cell r="Q1758" t="str">
            <v>St. Louis</v>
          </cell>
          <cell r="R1758">
            <v>2926670</v>
          </cell>
        </row>
        <row r="1759">
          <cell r="A1759" t="str">
            <v>EARLY CHILD. EDUCATION</v>
          </cell>
          <cell r="B1759" t="str">
            <v>096111</v>
          </cell>
          <cell r="C1759" t="str">
            <v>RIVERVIEW GARDENS</v>
          </cell>
          <cell r="D1759" t="str">
            <v>*</v>
          </cell>
          <cell r="E1759" t="str">
            <v>*</v>
          </cell>
          <cell r="F1759" t="str">
            <v>*</v>
          </cell>
          <cell r="G1759" t="str">
            <v>*</v>
          </cell>
          <cell r="H1759" t="str">
            <v>*</v>
          </cell>
          <cell r="I1759" t="str">
            <v>*</v>
          </cell>
          <cell r="J1759" t="str">
            <v>*</v>
          </cell>
          <cell r="K1759" t="str">
            <v>*</v>
          </cell>
          <cell r="L1759" t="str">
            <v>*</v>
          </cell>
          <cell r="M1759" t="str">
            <v>*</v>
          </cell>
          <cell r="N1759" t="str">
            <v>*</v>
          </cell>
          <cell r="O1759" t="str">
            <v>St. Louis</v>
          </cell>
          <cell r="P1759" t="str">
            <v>suburban</v>
          </cell>
          <cell r="Q1759" t="str">
            <v>St. Louis</v>
          </cell>
          <cell r="R1759">
            <v>2926670</v>
          </cell>
        </row>
        <row r="1760">
          <cell r="A1760" t="str">
            <v>ROCK PORT HIGH</v>
          </cell>
          <cell r="B1760" t="str">
            <v>003032</v>
          </cell>
          <cell r="C1760" t="str">
            <v>ROCK PORT R-II</v>
          </cell>
          <cell r="D1760">
            <v>147</v>
          </cell>
          <cell r="E1760">
            <v>140.31</v>
          </cell>
          <cell r="F1760">
            <v>0.32100000000000001</v>
          </cell>
          <cell r="G1760">
            <v>0.98599999999999999</v>
          </cell>
          <cell r="H1760" t="str">
            <v>*</v>
          </cell>
          <cell r="I1760" t="str">
            <v>*</v>
          </cell>
          <cell r="J1760" t="str">
            <v>*</v>
          </cell>
          <cell r="K1760" t="str">
            <v>*</v>
          </cell>
          <cell r="L1760" t="str">
            <v>*</v>
          </cell>
          <cell r="M1760" t="str">
            <v>*</v>
          </cell>
          <cell r="N1760">
            <v>8.8399999999999992E-2</v>
          </cell>
          <cell r="O1760" t="str">
            <v>Atchison</v>
          </cell>
          <cell r="P1760" t="str">
            <v>rural</v>
          </cell>
          <cell r="Q1760" t="str">
            <v>Northwest</v>
          </cell>
          <cell r="R1760">
            <v>2926790</v>
          </cell>
        </row>
        <row r="1761">
          <cell r="A1761" t="str">
            <v>ROCK PORT ELEM.</v>
          </cell>
          <cell r="B1761" t="str">
            <v>003032</v>
          </cell>
          <cell r="C1761" t="str">
            <v>ROCK PORT R-II</v>
          </cell>
          <cell r="D1761">
            <v>186</v>
          </cell>
          <cell r="E1761">
            <v>185</v>
          </cell>
          <cell r="F1761">
            <v>0.27</v>
          </cell>
          <cell r="G1761">
            <v>0.97299999999999998</v>
          </cell>
          <cell r="H1761" t="str">
            <v>*</v>
          </cell>
          <cell r="I1761" t="str">
            <v>*</v>
          </cell>
          <cell r="J1761" t="str">
            <v>*</v>
          </cell>
          <cell r="K1761" t="str">
            <v>*</v>
          </cell>
          <cell r="L1761" t="str">
            <v>*</v>
          </cell>
          <cell r="M1761" t="str">
            <v>*</v>
          </cell>
          <cell r="N1761">
            <v>0.11289999999999999</v>
          </cell>
          <cell r="O1761" t="str">
            <v>Atchison</v>
          </cell>
          <cell r="P1761" t="str">
            <v>rural</v>
          </cell>
          <cell r="Q1761" t="str">
            <v>Northwest</v>
          </cell>
          <cell r="R1761">
            <v>2926790</v>
          </cell>
        </row>
        <row r="1762">
          <cell r="A1762" t="str">
            <v>CENTER FOR CREATIVE LEARNING</v>
          </cell>
          <cell r="B1762" t="str">
            <v>096091</v>
          </cell>
          <cell r="C1762" t="str">
            <v>ROCKWOOD R-VI</v>
          </cell>
          <cell r="D1762" t="str">
            <v>*</v>
          </cell>
          <cell r="E1762" t="str">
            <v>*</v>
          </cell>
          <cell r="F1762" t="str">
            <v>*</v>
          </cell>
          <cell r="G1762" t="str">
            <v>*</v>
          </cell>
          <cell r="H1762" t="str">
            <v>*</v>
          </cell>
          <cell r="I1762" t="str">
            <v>*</v>
          </cell>
          <cell r="J1762" t="str">
            <v>*</v>
          </cell>
          <cell r="K1762" t="str">
            <v>*</v>
          </cell>
          <cell r="L1762" t="str">
            <v>*</v>
          </cell>
          <cell r="M1762" t="str">
            <v>*</v>
          </cell>
          <cell r="N1762" t="str">
            <v>*</v>
          </cell>
          <cell r="O1762" t="str">
            <v>St. Louis</v>
          </cell>
          <cell r="P1762" t="str">
            <v>suburban</v>
          </cell>
          <cell r="Q1762" t="str">
            <v>St. Louis</v>
          </cell>
          <cell r="R1762">
            <v>2926850</v>
          </cell>
        </row>
        <row r="1763">
          <cell r="A1763" t="str">
            <v>EUREKA SR. HIGH</v>
          </cell>
          <cell r="B1763" t="str">
            <v>096091</v>
          </cell>
          <cell r="C1763" t="str">
            <v>ROCKWOOD R-VI</v>
          </cell>
          <cell r="D1763">
            <v>1719</v>
          </cell>
          <cell r="E1763">
            <v>1654.65</v>
          </cell>
          <cell r="F1763">
            <v>6.6000000000000003E-2</v>
          </cell>
          <cell r="G1763">
            <v>0.85599999999999998</v>
          </cell>
          <cell r="H1763">
            <v>5.5999999999999994E-2</v>
          </cell>
          <cell r="I1763">
            <v>3.7999999999999999E-2</v>
          </cell>
          <cell r="J1763">
            <v>2.0942408376963352E-2</v>
          </cell>
          <cell r="K1763">
            <v>2.4E-2</v>
          </cell>
          <cell r="L1763">
            <v>5.0575916230365392E-3</v>
          </cell>
          <cell r="M1763">
            <v>5.1999999999999998E-3</v>
          </cell>
          <cell r="N1763">
            <v>0.1507</v>
          </cell>
          <cell r="O1763" t="str">
            <v>St. Louis</v>
          </cell>
          <cell r="P1763" t="str">
            <v>suburban</v>
          </cell>
          <cell r="Q1763" t="str">
            <v>St. Louis</v>
          </cell>
          <cell r="R1763">
            <v>2926850</v>
          </cell>
        </row>
        <row r="1764">
          <cell r="A1764" t="str">
            <v>LAFAYETTE SR. HIGH</v>
          </cell>
          <cell r="B1764" t="str">
            <v>096091</v>
          </cell>
          <cell r="C1764" t="str">
            <v>ROCKWOOD R-VI</v>
          </cell>
          <cell r="D1764">
            <v>1735</v>
          </cell>
          <cell r="E1764">
            <v>1684.77</v>
          </cell>
          <cell r="F1764">
            <v>7.0999999999999994E-2</v>
          </cell>
          <cell r="G1764">
            <v>0.74199999999999999</v>
          </cell>
          <cell r="H1764">
            <v>9.3000000000000013E-2</v>
          </cell>
          <cell r="I1764">
            <v>0.05</v>
          </cell>
          <cell r="J1764">
            <v>8.645533141210375E-2</v>
          </cell>
          <cell r="K1764">
            <v>2.4E-2</v>
          </cell>
          <cell r="M1764">
            <v>1.21E-2</v>
          </cell>
          <cell r="N1764">
            <v>0.11699999999999999</v>
          </cell>
          <cell r="O1764" t="str">
            <v>St. Louis</v>
          </cell>
          <cell r="P1764" t="str">
            <v>suburban</v>
          </cell>
          <cell r="Q1764" t="str">
            <v>St. Louis</v>
          </cell>
          <cell r="R1764">
            <v>2926850</v>
          </cell>
        </row>
        <row r="1765">
          <cell r="A1765" t="str">
            <v>MARQUETTE SR. HIGH</v>
          </cell>
          <cell r="B1765" t="str">
            <v>096091</v>
          </cell>
          <cell r="C1765" t="str">
            <v>ROCKWOOD R-VI</v>
          </cell>
          <cell r="D1765">
            <v>2281</v>
          </cell>
          <cell r="E1765">
            <v>2189.71</v>
          </cell>
          <cell r="F1765">
            <v>8.5999999999999993E-2</v>
          </cell>
          <cell r="G1765">
            <v>0.65200000000000002</v>
          </cell>
          <cell r="H1765">
            <v>0.1</v>
          </cell>
          <cell r="I1765">
            <v>4.2000000000000003E-2</v>
          </cell>
          <cell r="J1765">
            <v>0.16966242875931609</v>
          </cell>
          <cell r="K1765">
            <v>3.3000000000000002E-2</v>
          </cell>
          <cell r="M1765">
            <v>1.32E-2</v>
          </cell>
          <cell r="N1765">
            <v>0.11269999999999999</v>
          </cell>
          <cell r="O1765" t="str">
            <v>St. Louis</v>
          </cell>
          <cell r="P1765" t="str">
            <v>suburban</v>
          </cell>
          <cell r="Q1765" t="str">
            <v>St. Louis</v>
          </cell>
          <cell r="R1765">
            <v>2926850</v>
          </cell>
        </row>
        <row r="1766">
          <cell r="A1766" t="str">
            <v>ROCKWOOD SUMMIT SR. HIGH</v>
          </cell>
          <cell r="B1766" t="str">
            <v>096091</v>
          </cell>
          <cell r="C1766" t="str">
            <v>ROCKWOOD R-VI</v>
          </cell>
          <cell r="D1766">
            <v>1281</v>
          </cell>
          <cell r="E1766">
            <v>1237.56</v>
          </cell>
          <cell r="F1766">
            <v>0.11800000000000001</v>
          </cell>
          <cell r="G1766">
            <v>0.79799999999999993</v>
          </cell>
          <cell r="H1766">
            <v>9.6000000000000002E-2</v>
          </cell>
          <cell r="I1766">
            <v>3.3000000000000002E-2</v>
          </cell>
          <cell r="J1766">
            <v>4.6838407494145202E-2</v>
          </cell>
          <cell r="K1766">
            <v>2.5000000000000001E-2</v>
          </cell>
          <cell r="M1766">
            <v>8.6E-3</v>
          </cell>
          <cell r="N1766">
            <v>0.1358</v>
          </cell>
          <cell r="O1766" t="str">
            <v>St. Louis</v>
          </cell>
          <cell r="P1766" t="str">
            <v>suburban</v>
          </cell>
          <cell r="Q1766" t="str">
            <v>St. Louis</v>
          </cell>
          <cell r="R1766">
            <v>2926850</v>
          </cell>
        </row>
        <row r="1767">
          <cell r="A1767" t="str">
            <v>ROCKWOOD VALLEY MIDDLE</v>
          </cell>
          <cell r="B1767" t="str">
            <v>096091</v>
          </cell>
          <cell r="C1767" t="str">
            <v>ROCKWOOD R-VI</v>
          </cell>
          <cell r="D1767">
            <v>686</v>
          </cell>
          <cell r="E1767">
            <v>688.38</v>
          </cell>
          <cell r="F1767">
            <v>7.6999999999999999E-2</v>
          </cell>
          <cell r="G1767">
            <v>0.755</v>
          </cell>
          <cell r="H1767">
            <v>8.5999999999999993E-2</v>
          </cell>
          <cell r="I1767">
            <v>4.7E-2</v>
          </cell>
          <cell r="J1767">
            <v>7.2886297376093298E-2</v>
          </cell>
          <cell r="K1767">
            <v>3.5000000000000003E-2</v>
          </cell>
          <cell r="M1767">
            <v>1.3100000000000001E-2</v>
          </cell>
          <cell r="N1767">
            <v>0.10060000000000001</v>
          </cell>
          <cell r="O1767" t="str">
            <v>St. Louis</v>
          </cell>
          <cell r="P1767" t="str">
            <v>suburban</v>
          </cell>
          <cell r="Q1767" t="str">
            <v>St. Louis</v>
          </cell>
          <cell r="R1767">
            <v>2926850</v>
          </cell>
        </row>
        <row r="1768">
          <cell r="A1768" t="str">
            <v>CRESTVIEW MIDDLE</v>
          </cell>
          <cell r="B1768" t="str">
            <v>096091</v>
          </cell>
          <cell r="C1768" t="str">
            <v>ROCKWOOD R-VI</v>
          </cell>
          <cell r="D1768">
            <v>1147</v>
          </cell>
          <cell r="E1768">
            <v>1146.04</v>
          </cell>
          <cell r="F1768">
            <v>9.0999999999999998E-2</v>
          </cell>
          <cell r="G1768">
            <v>0.61099999999999999</v>
          </cell>
          <cell r="H1768">
            <v>8.5000000000000006E-2</v>
          </cell>
          <cell r="I1768">
            <v>6.2E-2</v>
          </cell>
          <cell r="J1768">
            <v>0.20226678291194419</v>
          </cell>
          <cell r="K1768">
            <v>3.2000000000000001E-2</v>
          </cell>
          <cell r="L1768">
            <v>7.7332170880557438E-3</v>
          </cell>
          <cell r="M1768">
            <v>2.9600000000000001E-2</v>
          </cell>
          <cell r="N1768">
            <v>0.1142</v>
          </cell>
          <cell r="O1768" t="str">
            <v>St. Louis</v>
          </cell>
          <cell r="P1768" t="str">
            <v>suburban</v>
          </cell>
          <cell r="Q1768" t="str">
            <v>St. Louis</v>
          </cell>
          <cell r="R1768">
            <v>2926850</v>
          </cell>
        </row>
        <row r="1769">
          <cell r="A1769" t="str">
            <v>LASALLE SPRINGS MIDDLE</v>
          </cell>
          <cell r="B1769" t="str">
            <v>096091</v>
          </cell>
          <cell r="C1769" t="str">
            <v>ROCKWOOD R-VI</v>
          </cell>
          <cell r="D1769">
            <v>850</v>
          </cell>
          <cell r="E1769">
            <v>842.5</v>
          </cell>
          <cell r="F1769">
            <v>0.09</v>
          </cell>
          <cell r="G1769">
            <v>0.86699999999999999</v>
          </cell>
          <cell r="H1769">
            <v>5.5999999999999994E-2</v>
          </cell>
          <cell r="I1769">
            <v>3.1E-2</v>
          </cell>
          <cell r="J1769">
            <v>1.6470588235294119E-2</v>
          </cell>
          <cell r="K1769">
            <v>2.7999999999999997E-2</v>
          </cell>
          <cell r="M1769" t="str">
            <v>*</v>
          </cell>
          <cell r="N1769">
            <v>0.1729</v>
          </cell>
          <cell r="O1769" t="str">
            <v>St. Louis</v>
          </cell>
          <cell r="P1769" t="str">
            <v>suburban</v>
          </cell>
          <cell r="Q1769" t="str">
            <v>St. Louis</v>
          </cell>
          <cell r="R1769">
            <v>2926850</v>
          </cell>
        </row>
        <row r="1770">
          <cell r="A1770" t="str">
            <v>WILDWOOD MIDDLE</v>
          </cell>
          <cell r="B1770" t="str">
            <v>096091</v>
          </cell>
          <cell r="C1770" t="str">
            <v>ROCKWOOD R-VI</v>
          </cell>
          <cell r="D1770">
            <v>593</v>
          </cell>
          <cell r="E1770">
            <v>592.67999999999995</v>
          </cell>
          <cell r="F1770">
            <v>7.5999999999999998E-2</v>
          </cell>
          <cell r="G1770">
            <v>0.75700000000000001</v>
          </cell>
          <cell r="H1770">
            <v>8.1000000000000003E-2</v>
          </cell>
          <cell r="I1770">
            <v>0.02</v>
          </cell>
          <cell r="J1770">
            <v>8.7689713322091065E-2</v>
          </cell>
          <cell r="K1770">
            <v>4.9000000000000002E-2</v>
          </cell>
          <cell r="L1770">
            <v>5.3102866779088931E-3</v>
          </cell>
          <cell r="M1770">
            <v>1.52E-2</v>
          </cell>
          <cell r="N1770">
            <v>0.15679999999999999</v>
          </cell>
          <cell r="O1770" t="str">
            <v>St. Louis</v>
          </cell>
          <cell r="P1770" t="str">
            <v>suburban</v>
          </cell>
          <cell r="Q1770" t="str">
            <v>St. Louis</v>
          </cell>
          <cell r="R1770">
            <v>2926850</v>
          </cell>
        </row>
        <row r="1771">
          <cell r="A1771" t="str">
            <v>ROCKWOOD SOUTH MIDDLE</v>
          </cell>
          <cell r="B1771" t="str">
            <v>096091</v>
          </cell>
          <cell r="C1771" t="str">
            <v>ROCKWOOD R-VI</v>
          </cell>
          <cell r="D1771">
            <v>900</v>
          </cell>
          <cell r="E1771">
            <v>898.2</v>
          </cell>
          <cell r="F1771">
            <v>0.13699999999999998</v>
          </cell>
          <cell r="G1771">
            <v>0.81599999999999995</v>
          </cell>
          <cell r="H1771">
            <v>7.5999999999999998E-2</v>
          </cell>
          <cell r="I1771">
            <v>2.8999999999999998E-2</v>
          </cell>
          <cell r="J1771">
            <v>2.8888888888888888E-2</v>
          </cell>
          <cell r="K1771">
            <v>4.9000000000000002E-2</v>
          </cell>
          <cell r="M1771">
            <v>7.8000000000000005E-3</v>
          </cell>
          <cell r="N1771">
            <v>0.19219999999999998</v>
          </cell>
          <cell r="O1771" t="str">
            <v>St. Louis</v>
          </cell>
          <cell r="P1771" t="str">
            <v>suburban</v>
          </cell>
          <cell r="Q1771" t="str">
            <v>St. Louis</v>
          </cell>
          <cell r="R1771">
            <v>2926850</v>
          </cell>
        </row>
        <row r="1772">
          <cell r="A1772" t="str">
            <v>SELVIDGE MIDDLE</v>
          </cell>
          <cell r="B1772" t="str">
            <v>096091</v>
          </cell>
          <cell r="C1772" t="str">
            <v>ROCKWOOD R-VI</v>
          </cell>
          <cell r="D1772">
            <v>640</v>
          </cell>
          <cell r="E1772">
            <v>653</v>
          </cell>
          <cell r="F1772">
            <v>0.107</v>
          </cell>
          <cell r="G1772">
            <v>0.65900000000000003</v>
          </cell>
          <cell r="H1772">
            <v>0.08</v>
          </cell>
          <cell r="I1772">
            <v>6.3E-2</v>
          </cell>
          <cell r="J1772">
            <v>0.15312500000000001</v>
          </cell>
          <cell r="K1772">
            <v>4.4000000000000004E-2</v>
          </cell>
          <cell r="M1772">
            <v>2.5000000000000001E-2</v>
          </cell>
          <cell r="N1772">
            <v>0.14380000000000001</v>
          </cell>
          <cell r="O1772" t="str">
            <v>St. Louis</v>
          </cell>
          <cell r="P1772" t="str">
            <v>suburban</v>
          </cell>
          <cell r="Q1772" t="str">
            <v>St. Louis</v>
          </cell>
          <cell r="R1772">
            <v>2926850</v>
          </cell>
        </row>
        <row r="1773">
          <cell r="A1773" t="str">
            <v>BALLWIN ELEM.</v>
          </cell>
          <cell r="B1773" t="str">
            <v>096091</v>
          </cell>
          <cell r="C1773" t="str">
            <v>ROCKWOOD R-VI</v>
          </cell>
          <cell r="D1773">
            <v>449</v>
          </cell>
          <cell r="E1773">
            <v>463.4</v>
          </cell>
          <cell r="F1773">
            <v>0.14000000000000001</v>
          </cell>
          <cell r="G1773">
            <v>0.66400000000000003</v>
          </cell>
          <cell r="H1773">
            <v>0.08</v>
          </cell>
          <cell r="I1773">
            <v>5.5999999999999994E-2</v>
          </cell>
          <cell r="J1773">
            <v>0.133630289532294</v>
          </cell>
          <cell r="K1773">
            <v>6.2E-2</v>
          </cell>
          <cell r="M1773">
            <v>9.35E-2</v>
          </cell>
          <cell r="N1773">
            <v>0.1759</v>
          </cell>
          <cell r="O1773" t="str">
            <v>St. Louis</v>
          </cell>
          <cell r="P1773" t="str">
            <v>suburban</v>
          </cell>
          <cell r="Q1773" t="str">
            <v>St. Louis</v>
          </cell>
          <cell r="R1773">
            <v>2926850</v>
          </cell>
        </row>
        <row r="1774">
          <cell r="A1774" t="str">
            <v>BOWLES ELEM.</v>
          </cell>
          <cell r="B1774" t="str">
            <v>096091</v>
          </cell>
          <cell r="C1774" t="str">
            <v>ROCKWOOD R-VI</v>
          </cell>
          <cell r="D1774">
            <v>293</v>
          </cell>
          <cell r="E1774">
            <v>285.2</v>
          </cell>
          <cell r="F1774">
            <v>0.151</v>
          </cell>
          <cell r="G1774">
            <v>0.79900000000000004</v>
          </cell>
          <cell r="H1774">
            <v>8.900000000000001E-2</v>
          </cell>
          <cell r="I1774">
            <v>3.1E-2</v>
          </cell>
          <cell r="J1774" t="str">
            <v>*</v>
          </cell>
          <cell r="K1774">
            <v>7.2000000000000008E-2</v>
          </cell>
          <cell r="L1774" t="str">
            <v>*</v>
          </cell>
          <cell r="M1774">
            <v>3.4099999999999998E-2</v>
          </cell>
          <cell r="N1774">
            <v>0.1024</v>
          </cell>
          <cell r="O1774" t="str">
            <v>St. Louis</v>
          </cell>
          <cell r="P1774" t="str">
            <v>suburban</v>
          </cell>
          <cell r="Q1774" t="str">
            <v>St. Louis</v>
          </cell>
          <cell r="R1774">
            <v>2926850</v>
          </cell>
        </row>
        <row r="1775">
          <cell r="A1775" t="str">
            <v>CHESTERFIELD ELEM.</v>
          </cell>
          <cell r="B1775" t="str">
            <v>096091</v>
          </cell>
          <cell r="C1775" t="str">
            <v>ROCKWOOD R-VI</v>
          </cell>
          <cell r="D1775">
            <v>464</v>
          </cell>
          <cell r="E1775">
            <v>467.63</v>
          </cell>
          <cell r="F1775">
            <v>5.2999999999999999E-2</v>
          </cell>
          <cell r="G1775">
            <v>0.67900000000000005</v>
          </cell>
          <cell r="H1775">
            <v>7.2999999999999995E-2</v>
          </cell>
          <cell r="I1775">
            <v>3.7000000000000005E-2</v>
          </cell>
          <cell r="J1775">
            <v>0.15948275862068967</v>
          </cell>
          <cell r="K1775">
            <v>4.7E-2</v>
          </cell>
          <cell r="M1775">
            <v>7.1099999999999997E-2</v>
          </cell>
          <cell r="N1775">
            <v>9.4800000000000009E-2</v>
          </cell>
          <cell r="O1775" t="str">
            <v>St. Louis</v>
          </cell>
          <cell r="P1775" t="str">
            <v>suburban</v>
          </cell>
          <cell r="Q1775" t="str">
            <v>St. Louis</v>
          </cell>
          <cell r="R1775">
            <v>2926850</v>
          </cell>
        </row>
        <row r="1776">
          <cell r="A1776" t="str">
            <v>ELLISVILLE ELEM.</v>
          </cell>
          <cell r="B1776" t="str">
            <v>096091</v>
          </cell>
          <cell r="C1776" t="str">
            <v>ROCKWOOD R-VI</v>
          </cell>
          <cell r="D1776">
            <v>519</v>
          </cell>
          <cell r="E1776">
            <v>522.22</v>
          </cell>
          <cell r="F1776">
            <v>0.08</v>
          </cell>
          <cell r="G1776">
            <v>0.7340000000000001</v>
          </cell>
          <cell r="H1776">
            <v>6.6000000000000003E-2</v>
          </cell>
          <cell r="I1776">
            <v>3.5000000000000003E-2</v>
          </cell>
          <cell r="J1776">
            <v>0.11560693641618497</v>
          </cell>
          <cell r="K1776">
            <v>0.05</v>
          </cell>
          <cell r="M1776">
            <v>4.4299999999999999E-2</v>
          </cell>
          <cell r="N1776">
            <v>0.1118</v>
          </cell>
          <cell r="O1776" t="str">
            <v>St. Louis</v>
          </cell>
          <cell r="P1776" t="str">
            <v>suburban</v>
          </cell>
          <cell r="Q1776" t="str">
            <v>St. Louis</v>
          </cell>
          <cell r="R1776">
            <v>2926850</v>
          </cell>
        </row>
        <row r="1777">
          <cell r="A1777" t="str">
            <v>RIDGE MEADOWS ELEM.</v>
          </cell>
          <cell r="B1777" t="str">
            <v>096091</v>
          </cell>
          <cell r="C1777" t="str">
            <v>ROCKWOOD R-VI</v>
          </cell>
          <cell r="D1777">
            <v>301</v>
          </cell>
          <cell r="E1777">
            <v>301.8</v>
          </cell>
          <cell r="F1777">
            <v>6.6000000000000003E-2</v>
          </cell>
          <cell r="G1777">
            <v>0.79700000000000004</v>
          </cell>
          <cell r="H1777">
            <v>1.7000000000000001E-2</v>
          </cell>
          <cell r="I1777">
            <v>5.2999999999999999E-2</v>
          </cell>
          <cell r="J1777">
            <v>9.9667774086378738E-2</v>
          </cell>
          <cell r="K1777">
            <v>0.03</v>
          </cell>
          <cell r="M1777">
            <v>7.3099999999999998E-2</v>
          </cell>
          <cell r="N1777">
            <v>0.12619999999999998</v>
          </cell>
          <cell r="O1777" t="str">
            <v>St. Louis</v>
          </cell>
          <cell r="P1777" t="str">
            <v>suburban</v>
          </cell>
          <cell r="Q1777" t="str">
            <v>St. Louis</v>
          </cell>
          <cell r="R1777">
            <v>2926850</v>
          </cell>
        </row>
        <row r="1778">
          <cell r="A1778" t="str">
            <v>EUREKA ELEM.</v>
          </cell>
          <cell r="B1778" t="str">
            <v>096091</v>
          </cell>
          <cell r="C1778" t="str">
            <v>ROCKWOOD R-VI</v>
          </cell>
          <cell r="D1778">
            <v>465</v>
          </cell>
          <cell r="E1778">
            <v>465.66</v>
          </cell>
          <cell r="F1778">
            <v>5.0999999999999997E-2</v>
          </cell>
          <cell r="G1778">
            <v>0.89</v>
          </cell>
          <cell r="H1778">
            <v>3.7000000000000005E-2</v>
          </cell>
          <cell r="I1778">
            <v>3.7000000000000005E-2</v>
          </cell>
          <cell r="J1778">
            <v>1.0752688172043012E-2</v>
          </cell>
          <cell r="K1778">
            <v>2.4E-2</v>
          </cell>
          <cell r="M1778">
            <v>1.29E-2</v>
          </cell>
          <cell r="N1778">
            <v>0.129</v>
          </cell>
          <cell r="O1778" t="str">
            <v>St. Louis</v>
          </cell>
          <cell r="P1778" t="str">
            <v>suburban</v>
          </cell>
          <cell r="Q1778" t="str">
            <v>St. Louis</v>
          </cell>
          <cell r="R1778">
            <v>2926850</v>
          </cell>
        </row>
        <row r="1779">
          <cell r="A1779" t="str">
            <v>GREEN PINES ELEM.</v>
          </cell>
          <cell r="B1779" t="str">
            <v>096091</v>
          </cell>
          <cell r="C1779" t="str">
            <v>ROCKWOOD R-VI</v>
          </cell>
          <cell r="D1779">
            <v>421</v>
          </cell>
          <cell r="E1779">
            <v>428.53</v>
          </cell>
          <cell r="F1779">
            <v>6.8000000000000005E-2</v>
          </cell>
          <cell r="G1779">
            <v>0.68900000000000006</v>
          </cell>
          <cell r="H1779">
            <v>8.8000000000000009E-2</v>
          </cell>
          <cell r="I1779">
            <v>4.8000000000000001E-2</v>
          </cell>
          <cell r="J1779">
            <v>0.1163895486935867</v>
          </cell>
          <cell r="K1779">
            <v>5.7000000000000002E-2</v>
          </cell>
          <cell r="M1779">
            <v>8.5500000000000007E-2</v>
          </cell>
          <cell r="N1779">
            <v>0.1069</v>
          </cell>
          <cell r="O1779" t="str">
            <v>St. Louis</v>
          </cell>
          <cell r="P1779" t="str">
            <v>suburban</v>
          </cell>
          <cell r="Q1779" t="str">
            <v>St. Louis</v>
          </cell>
          <cell r="R1779">
            <v>2926850</v>
          </cell>
        </row>
        <row r="1780">
          <cell r="A1780" t="str">
            <v>GEGGIE ELEM.</v>
          </cell>
          <cell r="B1780" t="str">
            <v>096091</v>
          </cell>
          <cell r="C1780" t="str">
            <v>ROCKWOOD R-VI</v>
          </cell>
          <cell r="D1780">
            <v>643</v>
          </cell>
          <cell r="E1780">
            <v>652.12</v>
          </cell>
          <cell r="F1780">
            <v>3.7999999999999999E-2</v>
          </cell>
          <cell r="G1780">
            <v>0.89400000000000002</v>
          </cell>
          <cell r="H1780">
            <v>2.3E-2</v>
          </cell>
          <cell r="I1780">
            <v>3.4000000000000002E-2</v>
          </cell>
          <cell r="J1780">
            <v>1.2441679626749611E-2</v>
          </cell>
          <cell r="K1780">
            <v>3.6000000000000004E-2</v>
          </cell>
          <cell r="M1780" t="str">
            <v>*</v>
          </cell>
          <cell r="N1780">
            <v>0.1198</v>
          </cell>
          <cell r="O1780" t="str">
            <v>St. Louis</v>
          </cell>
          <cell r="P1780" t="str">
            <v>suburban</v>
          </cell>
          <cell r="Q1780" t="str">
            <v>St. Louis</v>
          </cell>
          <cell r="R1780">
            <v>2926850</v>
          </cell>
        </row>
        <row r="1781">
          <cell r="A1781" t="str">
            <v>KELLISON ELEM.</v>
          </cell>
          <cell r="B1781" t="str">
            <v>096091</v>
          </cell>
          <cell r="C1781" t="str">
            <v>ROCKWOOD R-VI</v>
          </cell>
          <cell r="D1781">
            <v>389</v>
          </cell>
          <cell r="E1781">
            <v>385</v>
          </cell>
          <cell r="F1781">
            <v>0.182</v>
          </cell>
          <cell r="G1781">
            <v>0.81700000000000006</v>
          </cell>
          <cell r="H1781">
            <v>6.2E-2</v>
          </cell>
          <cell r="I1781">
            <v>2.1000000000000001E-2</v>
          </cell>
          <cell r="J1781">
            <v>4.3701799485861184E-2</v>
          </cell>
          <cell r="K1781">
            <v>4.9000000000000002E-2</v>
          </cell>
          <cell r="L1781">
            <v>7.298200514138764E-3</v>
          </cell>
          <cell r="M1781">
            <v>3.8599999999999995E-2</v>
          </cell>
          <cell r="N1781">
            <v>0.19789999999999999</v>
          </cell>
          <cell r="O1781" t="str">
            <v>St. Louis</v>
          </cell>
          <cell r="P1781" t="str">
            <v>suburban</v>
          </cell>
          <cell r="Q1781" t="str">
            <v>St. Louis</v>
          </cell>
          <cell r="R1781">
            <v>2926850</v>
          </cell>
        </row>
        <row r="1782">
          <cell r="A1782" t="str">
            <v>POND ELEM.</v>
          </cell>
          <cell r="B1782" t="str">
            <v>096091</v>
          </cell>
          <cell r="C1782" t="str">
            <v>ROCKWOOD R-VI</v>
          </cell>
          <cell r="D1782">
            <v>383</v>
          </cell>
          <cell r="E1782">
            <v>381.22</v>
          </cell>
          <cell r="F1782">
            <v>7.5999999999999998E-2</v>
          </cell>
          <cell r="G1782">
            <v>0.80400000000000005</v>
          </cell>
          <cell r="H1782">
            <v>3.9E-2</v>
          </cell>
          <cell r="I1782">
            <v>4.4000000000000004E-2</v>
          </cell>
          <cell r="J1782">
            <v>7.0496083550913843E-2</v>
          </cell>
          <cell r="K1782">
            <v>3.9E-2</v>
          </cell>
          <cell r="M1782">
            <v>3.1300000000000001E-2</v>
          </cell>
          <cell r="N1782">
            <v>0.12789999999999999</v>
          </cell>
          <cell r="O1782" t="str">
            <v>St. Louis</v>
          </cell>
          <cell r="P1782" t="str">
            <v>suburban</v>
          </cell>
          <cell r="Q1782" t="str">
            <v>St. Louis</v>
          </cell>
          <cell r="R1782">
            <v>2926850</v>
          </cell>
        </row>
        <row r="1783">
          <cell r="A1783" t="str">
            <v>STANTON ELEM.</v>
          </cell>
          <cell r="B1783" t="str">
            <v>096091</v>
          </cell>
          <cell r="C1783" t="str">
            <v>ROCKWOOD R-VI</v>
          </cell>
          <cell r="D1783">
            <v>384</v>
          </cell>
          <cell r="E1783">
            <v>378.31</v>
          </cell>
          <cell r="F1783">
            <v>0.05</v>
          </cell>
          <cell r="G1783">
            <v>0.83599999999999997</v>
          </cell>
          <cell r="H1783">
            <v>4.4000000000000004E-2</v>
          </cell>
          <cell r="I1783">
            <v>2.8999999999999998E-2</v>
          </cell>
          <cell r="J1783">
            <v>4.9479166666666664E-2</v>
          </cell>
          <cell r="K1783">
            <v>3.6000000000000004E-2</v>
          </cell>
          <cell r="L1783">
            <v>5.5208333333333082E-3</v>
          </cell>
          <cell r="M1783" t="str">
            <v>*</v>
          </cell>
          <cell r="N1783">
            <v>0.11199999999999999</v>
          </cell>
          <cell r="O1783" t="str">
            <v>St. Louis</v>
          </cell>
          <cell r="P1783" t="str">
            <v>suburban</v>
          </cell>
          <cell r="Q1783" t="str">
            <v>St. Louis</v>
          </cell>
          <cell r="R1783">
            <v>2926850</v>
          </cell>
        </row>
        <row r="1784">
          <cell r="A1784" t="str">
            <v>WESTRIDGE ELEM.</v>
          </cell>
          <cell r="B1784" t="str">
            <v>096091</v>
          </cell>
          <cell r="C1784" t="str">
            <v>ROCKWOOD R-VI</v>
          </cell>
          <cell r="D1784">
            <v>431</v>
          </cell>
          <cell r="E1784">
            <v>412.2</v>
          </cell>
          <cell r="F1784">
            <v>9.9000000000000005E-2</v>
          </cell>
          <cell r="G1784">
            <v>0.61899999999999999</v>
          </cell>
          <cell r="H1784">
            <v>0.09</v>
          </cell>
          <cell r="I1784">
            <v>6.3E-2</v>
          </cell>
          <cell r="J1784" t="str">
            <v>*</v>
          </cell>
          <cell r="K1784">
            <v>7.6999999999999999E-2</v>
          </cell>
          <cell r="L1784" t="str">
            <v>*</v>
          </cell>
          <cell r="M1784">
            <v>0.1183</v>
          </cell>
          <cell r="N1784">
            <v>0.1206</v>
          </cell>
          <cell r="O1784" t="str">
            <v>St. Louis</v>
          </cell>
          <cell r="P1784" t="str">
            <v>suburban</v>
          </cell>
          <cell r="Q1784" t="str">
            <v>St. Louis</v>
          </cell>
          <cell r="R1784">
            <v>2926850</v>
          </cell>
        </row>
        <row r="1785">
          <cell r="A1785" t="str">
            <v>BABLER ELEM.</v>
          </cell>
          <cell r="B1785" t="str">
            <v>096091</v>
          </cell>
          <cell r="C1785" t="str">
            <v>ROCKWOOD R-VI</v>
          </cell>
          <cell r="D1785">
            <v>476</v>
          </cell>
          <cell r="E1785">
            <v>481.11</v>
          </cell>
          <cell r="F1785">
            <v>4.4999999999999998E-2</v>
          </cell>
          <cell r="G1785">
            <v>0.79</v>
          </cell>
          <cell r="H1785">
            <v>5.2999999999999999E-2</v>
          </cell>
          <cell r="I1785">
            <v>5.2999999999999999E-2</v>
          </cell>
          <cell r="J1785">
            <v>4.4117647058823532E-2</v>
          </cell>
          <cell r="K1785">
            <v>6.0999999999999999E-2</v>
          </cell>
          <cell r="M1785">
            <v>4.41E-2</v>
          </cell>
          <cell r="N1785">
            <v>8.4000000000000005E-2</v>
          </cell>
          <cell r="O1785" t="str">
            <v>St. Louis</v>
          </cell>
          <cell r="P1785" t="str">
            <v>suburban</v>
          </cell>
          <cell r="Q1785" t="str">
            <v>St. Louis</v>
          </cell>
          <cell r="R1785">
            <v>2926850</v>
          </cell>
        </row>
        <row r="1786">
          <cell r="A1786" t="str">
            <v>KEHRS MILL ELEM.</v>
          </cell>
          <cell r="B1786" t="str">
            <v>096091</v>
          </cell>
          <cell r="C1786" t="str">
            <v>ROCKWOOD R-VI</v>
          </cell>
          <cell r="D1786">
            <v>575</v>
          </cell>
          <cell r="E1786">
            <v>580.79999999999995</v>
          </cell>
          <cell r="F1786">
            <v>2.7999999999999997E-2</v>
          </cell>
          <cell r="G1786">
            <v>0.7390000000000001</v>
          </cell>
          <cell r="H1786">
            <v>5.5999999999999994E-2</v>
          </cell>
          <cell r="I1786">
            <v>5.2000000000000005E-2</v>
          </cell>
          <cell r="J1786">
            <v>0.12521739130434784</v>
          </cell>
          <cell r="K1786">
            <v>2.6000000000000002E-2</v>
          </cell>
          <cell r="M1786">
            <v>5.3899999999999997E-2</v>
          </cell>
          <cell r="N1786">
            <v>0.1009</v>
          </cell>
          <cell r="O1786" t="str">
            <v>St. Louis</v>
          </cell>
          <cell r="P1786" t="str">
            <v>suburban</v>
          </cell>
          <cell r="Q1786" t="str">
            <v>St. Louis</v>
          </cell>
          <cell r="R1786">
            <v>2926850</v>
          </cell>
        </row>
        <row r="1787">
          <cell r="A1787" t="str">
            <v>UTHOFF VALLEY ELEM.</v>
          </cell>
          <cell r="B1787" t="str">
            <v>096091</v>
          </cell>
          <cell r="C1787" t="str">
            <v>ROCKWOOD R-VI</v>
          </cell>
          <cell r="D1787">
            <v>446</v>
          </cell>
          <cell r="E1787">
            <v>449.6</v>
          </cell>
          <cell r="F1787">
            <v>0.122</v>
          </cell>
          <cell r="G1787">
            <v>0.84799999999999998</v>
          </cell>
          <cell r="H1787">
            <v>3.7999999999999999E-2</v>
          </cell>
          <cell r="I1787">
            <v>3.7999999999999999E-2</v>
          </cell>
          <cell r="J1787">
            <v>3.3632286995515695E-2</v>
          </cell>
          <cell r="K1787">
            <v>4.2999999999999997E-2</v>
          </cell>
          <cell r="M1787">
            <v>1.7899999999999999E-2</v>
          </cell>
          <cell r="N1787">
            <v>0.17489999999999997</v>
          </cell>
          <cell r="O1787" t="str">
            <v>St. Louis</v>
          </cell>
          <cell r="P1787" t="str">
            <v>suburban</v>
          </cell>
          <cell r="Q1787" t="str">
            <v>St. Louis</v>
          </cell>
          <cell r="R1787">
            <v>2926850</v>
          </cell>
        </row>
        <row r="1788">
          <cell r="A1788" t="str">
            <v>WOERTHER ELEM.</v>
          </cell>
          <cell r="B1788" t="str">
            <v>096091</v>
          </cell>
          <cell r="C1788" t="str">
            <v>ROCKWOOD R-VI</v>
          </cell>
          <cell r="D1788">
            <v>477</v>
          </cell>
          <cell r="E1788">
            <v>485</v>
          </cell>
          <cell r="F1788">
            <v>9.3000000000000013E-2</v>
          </cell>
          <cell r="G1788">
            <v>0.59499999999999997</v>
          </cell>
          <cell r="H1788">
            <v>8.5999999999999993E-2</v>
          </cell>
          <cell r="I1788">
            <v>4.4000000000000004E-2</v>
          </cell>
          <cell r="J1788">
            <v>0.19287211740041929</v>
          </cell>
          <cell r="K1788">
            <v>7.4999999999999997E-2</v>
          </cell>
          <cell r="L1788">
            <v>7.1278825995807482E-3</v>
          </cell>
          <cell r="M1788">
            <v>7.7600000000000002E-2</v>
          </cell>
          <cell r="N1788">
            <v>0.1426</v>
          </cell>
          <cell r="O1788" t="str">
            <v>St. Louis</v>
          </cell>
          <cell r="P1788" t="str">
            <v>suburban</v>
          </cell>
          <cell r="Q1788" t="str">
            <v>St. Louis</v>
          </cell>
          <cell r="R1788">
            <v>2926850</v>
          </cell>
        </row>
        <row r="1789">
          <cell r="A1789" t="str">
            <v>WILD HORSE ELEM.</v>
          </cell>
          <cell r="B1789" t="str">
            <v>096091</v>
          </cell>
          <cell r="C1789" t="str">
            <v>ROCKWOOD R-VI</v>
          </cell>
          <cell r="D1789">
            <v>526</v>
          </cell>
          <cell r="E1789">
            <v>533.20000000000005</v>
          </cell>
          <cell r="F1789">
            <v>9.1999999999999998E-2</v>
          </cell>
          <cell r="G1789">
            <v>0.35399999999999998</v>
          </cell>
          <cell r="H1789">
            <v>5.5E-2</v>
          </cell>
          <cell r="I1789">
            <v>9.5000000000000001E-2</v>
          </cell>
          <cell r="J1789">
            <v>0.46577946768060835</v>
          </cell>
          <cell r="K1789">
            <v>0.03</v>
          </cell>
          <cell r="M1789">
            <v>0.23760000000000001</v>
          </cell>
          <cell r="N1789">
            <v>9.6999999999999989E-2</v>
          </cell>
          <cell r="O1789" t="str">
            <v>St. Louis</v>
          </cell>
          <cell r="P1789" t="str">
            <v>suburban</v>
          </cell>
          <cell r="Q1789" t="str">
            <v>St. Louis</v>
          </cell>
          <cell r="R1789">
            <v>2926850</v>
          </cell>
        </row>
        <row r="1790">
          <cell r="A1790" t="str">
            <v>BLEVINS ELEM.</v>
          </cell>
          <cell r="B1790" t="str">
            <v>096091</v>
          </cell>
          <cell r="C1790" t="str">
            <v>ROCKWOOD R-VI</v>
          </cell>
          <cell r="D1790">
            <v>438</v>
          </cell>
          <cell r="E1790">
            <v>439.71</v>
          </cell>
          <cell r="F1790">
            <v>8.5999999999999993E-2</v>
          </cell>
          <cell r="G1790">
            <v>0.89500000000000002</v>
          </cell>
          <cell r="H1790">
            <v>3.7000000000000005E-2</v>
          </cell>
          <cell r="I1790">
            <v>3.2000000000000001E-2</v>
          </cell>
          <cell r="J1790" t="str">
            <v>*</v>
          </cell>
          <cell r="K1790">
            <v>3.2000000000000001E-2</v>
          </cell>
          <cell r="L1790" t="str">
            <v>*</v>
          </cell>
          <cell r="M1790">
            <v>1.6E-2</v>
          </cell>
          <cell r="N1790">
            <v>0.13009999999999999</v>
          </cell>
          <cell r="O1790" t="str">
            <v>St. Louis</v>
          </cell>
          <cell r="P1790" t="str">
            <v>suburban</v>
          </cell>
          <cell r="Q1790" t="str">
            <v>St. Louis</v>
          </cell>
          <cell r="R1790">
            <v>2926850</v>
          </cell>
        </row>
        <row r="1791">
          <cell r="A1791" t="str">
            <v>FAIRWAY ELEM.</v>
          </cell>
          <cell r="B1791" t="str">
            <v>096091</v>
          </cell>
          <cell r="C1791" t="str">
            <v>ROCKWOOD R-VI</v>
          </cell>
          <cell r="D1791">
            <v>399</v>
          </cell>
          <cell r="E1791">
            <v>406.45</v>
          </cell>
          <cell r="F1791">
            <v>4.2000000000000003E-2</v>
          </cell>
          <cell r="G1791">
            <v>0.81700000000000006</v>
          </cell>
          <cell r="H1791">
            <v>3.5000000000000003E-2</v>
          </cell>
          <cell r="I1791">
            <v>0.05</v>
          </cell>
          <cell r="J1791">
            <v>6.0150375939849621E-2</v>
          </cell>
          <cell r="K1791">
            <v>3.5000000000000003E-2</v>
          </cell>
          <cell r="M1791">
            <v>6.0199999999999997E-2</v>
          </cell>
          <cell r="N1791">
            <v>0.1454</v>
          </cell>
          <cell r="O1791" t="str">
            <v>St. Louis</v>
          </cell>
          <cell r="P1791" t="str">
            <v>suburban</v>
          </cell>
          <cell r="Q1791" t="str">
            <v>St. Louis</v>
          </cell>
          <cell r="R1791">
            <v>2926850</v>
          </cell>
        </row>
        <row r="1792">
          <cell r="A1792" t="str">
            <v>ROCKWOOD CTR. EARLY CHILD. ED.</v>
          </cell>
          <cell r="B1792" t="str">
            <v>096091</v>
          </cell>
          <cell r="C1792" t="str">
            <v>ROCKWOOD R-VI</v>
          </cell>
          <cell r="D1792" t="str">
            <v>*</v>
          </cell>
          <cell r="E1792" t="str">
            <v>*</v>
          </cell>
          <cell r="F1792" t="str">
            <v>*</v>
          </cell>
          <cell r="G1792" t="str">
            <v>*</v>
          </cell>
          <cell r="H1792" t="str">
            <v>*</v>
          </cell>
          <cell r="I1792" t="str">
            <v>*</v>
          </cell>
          <cell r="J1792" t="str">
            <v>*</v>
          </cell>
          <cell r="K1792" t="str">
            <v>*</v>
          </cell>
          <cell r="L1792" t="str">
            <v>*</v>
          </cell>
          <cell r="M1792" t="str">
            <v>*</v>
          </cell>
          <cell r="N1792" t="str">
            <v>*</v>
          </cell>
          <cell r="O1792" t="str">
            <v>St. Louis</v>
          </cell>
          <cell r="P1792" t="str">
            <v>suburban</v>
          </cell>
          <cell r="Q1792" t="str">
            <v>St. Louis</v>
          </cell>
          <cell r="R1792">
            <v>2926850</v>
          </cell>
        </row>
        <row r="1793">
          <cell r="A1793" t="str">
            <v>ROLLA SR. HIGH</v>
          </cell>
          <cell r="B1793" t="str">
            <v>081096</v>
          </cell>
          <cell r="C1793" t="str">
            <v>ROLLA 31</v>
          </cell>
          <cell r="D1793">
            <v>1302</v>
          </cell>
          <cell r="E1793">
            <v>1208.45</v>
          </cell>
          <cell r="F1793">
            <v>0.218</v>
          </cell>
          <cell r="G1793">
            <v>0.83599999999999997</v>
          </cell>
          <cell r="H1793">
            <v>3.7999999999999999E-2</v>
          </cell>
          <cell r="I1793">
            <v>5.2000000000000005E-2</v>
          </cell>
          <cell r="J1793">
            <v>2.1505376344086023E-2</v>
          </cell>
          <cell r="K1793">
            <v>4.4000000000000004E-2</v>
          </cell>
          <cell r="L1793">
            <v>8.4946236559139132E-3</v>
          </cell>
          <cell r="M1793" t="str">
            <v>*</v>
          </cell>
          <cell r="N1793">
            <v>0.1167</v>
          </cell>
          <cell r="O1793" t="str">
            <v>Phelps</v>
          </cell>
          <cell r="P1793" t="str">
            <v>rural</v>
          </cell>
          <cell r="Q1793" t="str">
            <v>Ozarks</v>
          </cell>
          <cell r="R1793">
            <v>2926890</v>
          </cell>
        </row>
        <row r="1794">
          <cell r="A1794" t="str">
            <v>ROLLA TECHNICAL INST.</v>
          </cell>
          <cell r="B1794" t="str">
            <v>081096</v>
          </cell>
          <cell r="C1794" t="str">
            <v>ROLLA 31</v>
          </cell>
          <cell r="D1794" t="str">
            <v>*</v>
          </cell>
          <cell r="E1794" t="str">
            <v>*</v>
          </cell>
          <cell r="F1794" t="str">
            <v>*</v>
          </cell>
          <cell r="G1794" t="str">
            <v>*</v>
          </cell>
          <cell r="H1794" t="str">
            <v>*</v>
          </cell>
          <cell r="I1794" t="str">
            <v>*</v>
          </cell>
          <cell r="J1794" t="str">
            <v>*</v>
          </cell>
          <cell r="K1794" t="str">
            <v>*</v>
          </cell>
          <cell r="L1794" t="str">
            <v>*</v>
          </cell>
          <cell r="M1794" t="str">
            <v>*</v>
          </cell>
          <cell r="N1794" t="str">
            <v>*</v>
          </cell>
          <cell r="O1794" t="str">
            <v>Phelps</v>
          </cell>
          <cell r="P1794" t="str">
            <v>rural</v>
          </cell>
          <cell r="Q1794" t="str">
            <v>Ozarks</v>
          </cell>
          <cell r="R1794">
            <v>2926890</v>
          </cell>
        </row>
        <row r="1795">
          <cell r="A1795" t="str">
            <v>ROLLA TECHNICAL CTR.</v>
          </cell>
          <cell r="B1795" t="str">
            <v>081096</v>
          </cell>
          <cell r="C1795" t="str">
            <v>ROLLA 31</v>
          </cell>
          <cell r="D1795" t="str">
            <v>*</v>
          </cell>
          <cell r="E1795" t="str">
            <v>*</v>
          </cell>
          <cell r="F1795" t="str">
            <v>*</v>
          </cell>
          <cell r="G1795" t="str">
            <v>*</v>
          </cell>
          <cell r="H1795" t="str">
            <v>*</v>
          </cell>
          <cell r="I1795" t="str">
            <v>*</v>
          </cell>
          <cell r="J1795" t="str">
            <v>*</v>
          </cell>
          <cell r="K1795" t="str">
            <v>*</v>
          </cell>
          <cell r="L1795" t="str">
            <v>*</v>
          </cell>
          <cell r="M1795" t="str">
            <v>*</v>
          </cell>
          <cell r="N1795" t="str">
            <v>*</v>
          </cell>
          <cell r="O1795" t="str">
            <v>Phelps</v>
          </cell>
          <cell r="P1795" t="str">
            <v>rural</v>
          </cell>
          <cell r="Q1795" t="str">
            <v>Ozarks</v>
          </cell>
          <cell r="R1795">
            <v>2926890</v>
          </cell>
        </row>
        <row r="1796">
          <cell r="A1796" t="str">
            <v>ROLLA JR. HIGH</v>
          </cell>
          <cell r="B1796" t="str">
            <v>081096</v>
          </cell>
          <cell r="C1796" t="str">
            <v>ROLLA 31</v>
          </cell>
          <cell r="D1796">
            <v>673</v>
          </cell>
          <cell r="E1796">
            <v>690.14</v>
          </cell>
          <cell r="F1796">
            <v>0.29299999999999998</v>
          </cell>
          <cell r="G1796">
            <v>0.83099999999999996</v>
          </cell>
          <cell r="H1796">
            <v>4.8000000000000001E-2</v>
          </cell>
          <cell r="I1796">
            <v>4.2999999999999997E-2</v>
          </cell>
          <cell r="J1796">
            <v>2.8231797919762259E-2</v>
          </cell>
          <cell r="K1796">
            <v>4.8000000000000001E-2</v>
          </cell>
          <cell r="M1796">
            <v>1.1899999999999999E-2</v>
          </cell>
          <cell r="N1796">
            <v>0.1605</v>
          </cell>
          <cell r="O1796" t="str">
            <v>Phelps</v>
          </cell>
          <cell r="P1796" t="str">
            <v>rural</v>
          </cell>
          <cell r="Q1796" t="str">
            <v>Ozarks</v>
          </cell>
          <cell r="R1796">
            <v>2926890</v>
          </cell>
        </row>
        <row r="1797">
          <cell r="A1797" t="str">
            <v>ROLLA MIDDLE</v>
          </cell>
          <cell r="B1797" t="str">
            <v>081096</v>
          </cell>
          <cell r="C1797" t="str">
            <v>ROLLA 31</v>
          </cell>
          <cell r="D1797">
            <v>875</v>
          </cell>
          <cell r="E1797">
            <v>881.49</v>
          </cell>
          <cell r="F1797">
            <v>0.28100000000000003</v>
          </cell>
          <cell r="G1797">
            <v>0.82299999999999995</v>
          </cell>
          <cell r="H1797">
            <v>3.2000000000000001E-2</v>
          </cell>
          <cell r="I1797">
            <v>5.5999999999999994E-2</v>
          </cell>
          <cell r="J1797">
            <v>2.5142857142857144E-2</v>
          </cell>
          <cell r="K1797">
            <v>5.7999999999999996E-2</v>
          </cell>
          <cell r="L1797">
            <v>5.857142857142783E-3</v>
          </cell>
          <cell r="M1797">
            <v>2.86E-2</v>
          </cell>
          <cell r="N1797">
            <v>0.17600000000000002</v>
          </cell>
          <cell r="O1797" t="str">
            <v>Phelps</v>
          </cell>
          <cell r="P1797" t="str">
            <v>rural</v>
          </cell>
          <cell r="Q1797" t="str">
            <v>Ozarks</v>
          </cell>
          <cell r="R1797">
            <v>2926890</v>
          </cell>
        </row>
        <row r="1798">
          <cell r="A1798" t="str">
            <v>COL. JOHN B. WYMAN ELEM.</v>
          </cell>
          <cell r="B1798" t="str">
            <v>081096</v>
          </cell>
          <cell r="C1798" t="str">
            <v>ROLLA 31</v>
          </cell>
          <cell r="D1798">
            <v>343</v>
          </cell>
          <cell r="E1798">
            <v>345.15</v>
          </cell>
          <cell r="F1798">
            <v>0.191</v>
          </cell>
          <cell r="G1798">
            <v>0.81900000000000006</v>
          </cell>
          <cell r="H1798">
            <v>2.8999999999999998E-2</v>
          </cell>
          <cell r="I1798">
            <v>6.7000000000000004E-2</v>
          </cell>
          <cell r="J1798">
            <v>3.2069970845481049E-2</v>
          </cell>
          <cell r="K1798">
            <v>0.05</v>
          </cell>
          <cell r="M1798">
            <v>5.5399999999999998E-2</v>
          </cell>
          <cell r="N1798">
            <v>0.1837</v>
          </cell>
          <cell r="O1798" t="str">
            <v>Phelps</v>
          </cell>
          <cell r="P1798" t="str">
            <v>rural</v>
          </cell>
          <cell r="Q1798" t="str">
            <v>Ozarks</v>
          </cell>
          <cell r="R1798">
            <v>2926890</v>
          </cell>
        </row>
        <row r="1799">
          <cell r="A1799" t="str">
            <v>MARK TWAIN ELEM.</v>
          </cell>
          <cell r="B1799" t="str">
            <v>081096</v>
          </cell>
          <cell r="C1799" t="str">
            <v>ROLLA 31</v>
          </cell>
          <cell r="D1799">
            <v>402</v>
          </cell>
          <cell r="E1799">
            <v>405.43</v>
          </cell>
          <cell r="F1799">
            <v>0.29799999999999999</v>
          </cell>
          <cell r="G1799">
            <v>0.85099999999999998</v>
          </cell>
          <cell r="H1799">
            <v>2.7000000000000003E-2</v>
          </cell>
          <cell r="I1799">
            <v>0.04</v>
          </cell>
          <cell r="J1799">
            <v>0.15</v>
          </cell>
          <cell r="K1799">
            <v>0.06</v>
          </cell>
          <cell r="M1799">
            <v>3.2300000000000002E-2</v>
          </cell>
          <cell r="N1799">
            <v>0.12939999999999999</v>
          </cell>
          <cell r="O1799" t="str">
            <v>Phelps</v>
          </cell>
          <cell r="P1799" t="str">
            <v>rural</v>
          </cell>
          <cell r="Q1799" t="str">
            <v>Ozarks</v>
          </cell>
          <cell r="R1799">
            <v>2926890</v>
          </cell>
        </row>
        <row r="1800">
          <cell r="A1800" t="str">
            <v>HARRY S. TRUMAN ELEM.</v>
          </cell>
          <cell r="B1800" t="str">
            <v>081096</v>
          </cell>
          <cell r="C1800" t="str">
            <v>ROLLA 31</v>
          </cell>
          <cell r="D1800">
            <v>392</v>
          </cell>
          <cell r="E1800">
            <v>387.64</v>
          </cell>
          <cell r="F1800">
            <v>0.35600000000000004</v>
          </cell>
          <cell r="G1800">
            <v>0.78099999999999992</v>
          </cell>
          <cell r="H1800">
            <v>5.5999999999999994E-2</v>
          </cell>
          <cell r="I1800">
            <v>5.9000000000000004E-2</v>
          </cell>
          <cell r="J1800">
            <v>4.5918367346938778E-2</v>
          </cell>
          <cell r="K1800">
            <v>5.0999999999999997E-2</v>
          </cell>
          <cell r="L1800">
            <v>7.0816326530611651E-3</v>
          </cell>
          <cell r="M1800">
            <v>7.400000000000001E-2</v>
          </cell>
          <cell r="N1800">
            <v>0.16839999999999999</v>
          </cell>
          <cell r="O1800" t="str">
            <v>Phelps</v>
          </cell>
          <cell r="P1800" t="str">
            <v>rural</v>
          </cell>
          <cell r="Q1800" t="str">
            <v>Ozarks</v>
          </cell>
          <cell r="R1800">
            <v>2926890</v>
          </cell>
        </row>
        <row r="1801">
          <cell r="A1801" t="str">
            <v>Roscoe Elementary</v>
          </cell>
          <cell r="B1801" t="str">
            <v>093121</v>
          </cell>
          <cell r="C1801" t="str">
            <v>ROSCOE C-1</v>
          </cell>
          <cell r="D1801">
            <v>47</v>
          </cell>
          <cell r="E1801">
            <v>50</v>
          </cell>
          <cell r="F1801">
            <v>0.6</v>
          </cell>
          <cell r="G1801">
            <v>1</v>
          </cell>
          <cell r="H1801" t="str">
            <v>*</v>
          </cell>
          <cell r="I1801" t="str">
            <v>*</v>
          </cell>
          <cell r="J1801" t="str">
            <v>*</v>
          </cell>
          <cell r="K1801" t="str">
            <v>*</v>
          </cell>
          <cell r="L1801" t="str">
            <v>*</v>
          </cell>
          <cell r="M1801" t="str">
            <v>*</v>
          </cell>
          <cell r="N1801" t="str">
            <v>*</v>
          </cell>
          <cell r="O1801" t="str">
            <v>St. Clair</v>
          </cell>
          <cell r="P1801" t="str">
            <v>rural</v>
          </cell>
          <cell r="Q1801" t="str">
            <v>Western Plains</v>
          </cell>
          <cell r="R1801">
            <v>2926940</v>
          </cell>
        </row>
        <row r="1802">
          <cell r="A1802" t="str">
            <v>SALEM SR. HIGH</v>
          </cell>
          <cell r="B1802" t="str">
            <v>033090</v>
          </cell>
          <cell r="C1802" t="str">
            <v>SALEM R-80</v>
          </cell>
          <cell r="D1802">
            <v>593</v>
          </cell>
          <cell r="E1802">
            <v>288.27999999999997</v>
          </cell>
          <cell r="F1802">
            <v>0.42700000000000005</v>
          </cell>
          <cell r="G1802">
            <v>0.92400000000000004</v>
          </cell>
          <cell r="H1802" t="str">
            <v>*</v>
          </cell>
          <cell r="I1802">
            <v>3.5000000000000003E-2</v>
          </cell>
          <cell r="J1802" t="str">
            <v>*</v>
          </cell>
          <cell r="K1802">
            <v>2.4E-2</v>
          </cell>
          <cell r="L1802" t="str">
            <v>*</v>
          </cell>
          <cell r="M1802" t="str">
            <v>*</v>
          </cell>
          <cell r="N1802">
            <v>0.1164</v>
          </cell>
          <cell r="O1802" t="str">
            <v>Dent</v>
          </cell>
          <cell r="P1802" t="str">
            <v>town</v>
          </cell>
          <cell r="Q1802" t="str">
            <v>Ozarks</v>
          </cell>
          <cell r="R1802">
            <v>2927090</v>
          </cell>
        </row>
        <row r="1803">
          <cell r="A1803" t="str">
            <v>SALEM MIDDLE SCHOOL</v>
          </cell>
          <cell r="B1803" t="str">
            <v>033090</v>
          </cell>
          <cell r="C1803" t="str">
            <v>SALEM R-80</v>
          </cell>
          <cell r="D1803">
            <v>255</v>
          </cell>
          <cell r="E1803">
            <v>254</v>
          </cell>
          <cell r="F1803">
            <v>0.51600000000000001</v>
          </cell>
          <cell r="G1803">
            <v>0.89400000000000002</v>
          </cell>
          <cell r="H1803" t="str">
            <v>*</v>
          </cell>
          <cell r="I1803">
            <v>4.2999999999999997E-2</v>
          </cell>
          <cell r="J1803" t="str">
            <v>*</v>
          </cell>
          <cell r="K1803">
            <v>5.0999999999999997E-2</v>
          </cell>
          <cell r="L1803" t="str">
            <v>*</v>
          </cell>
          <cell r="M1803" t="str">
            <v>*</v>
          </cell>
          <cell r="N1803">
            <v>0.14899999999999999</v>
          </cell>
          <cell r="O1803" t="str">
            <v>Dent</v>
          </cell>
          <cell r="P1803" t="str">
            <v>town</v>
          </cell>
          <cell r="Q1803" t="str">
            <v>Ozarks</v>
          </cell>
          <cell r="R1803">
            <v>2927090</v>
          </cell>
        </row>
        <row r="1804">
          <cell r="A1804" t="str">
            <v>WM. H. LYNCH ELEM.</v>
          </cell>
          <cell r="B1804" t="str">
            <v>033090</v>
          </cell>
          <cell r="C1804" t="str">
            <v>SALEM R-80</v>
          </cell>
          <cell r="D1804">
            <v>177</v>
          </cell>
          <cell r="E1804">
            <v>176</v>
          </cell>
          <cell r="F1804">
            <v>0.59099999999999997</v>
          </cell>
          <cell r="G1804">
            <v>0.91500000000000004</v>
          </cell>
          <cell r="H1804" t="str">
            <v>*</v>
          </cell>
          <cell r="I1804">
            <v>3.4000000000000002E-2</v>
          </cell>
          <cell r="J1804" t="str">
            <v>*</v>
          </cell>
          <cell r="K1804">
            <v>0.04</v>
          </cell>
          <cell r="L1804" t="str">
            <v>*</v>
          </cell>
          <cell r="M1804" t="str">
            <v>*</v>
          </cell>
          <cell r="N1804">
            <v>0.18079999999999999</v>
          </cell>
          <cell r="O1804" t="str">
            <v>Dent</v>
          </cell>
          <cell r="P1804" t="str">
            <v>town</v>
          </cell>
          <cell r="Q1804" t="str">
            <v>Ozarks</v>
          </cell>
          <cell r="R1804">
            <v>2927090</v>
          </cell>
        </row>
        <row r="1805">
          <cell r="A1805" t="str">
            <v>SALEM UPPER ELEM.</v>
          </cell>
          <cell r="B1805" t="str">
            <v>033090</v>
          </cell>
          <cell r="C1805" t="str">
            <v>SALEM R-80</v>
          </cell>
          <cell r="D1805">
            <v>322</v>
          </cell>
          <cell r="E1805">
            <v>318</v>
          </cell>
          <cell r="F1805">
            <v>0.57200000000000006</v>
          </cell>
          <cell r="G1805">
            <v>0.90400000000000003</v>
          </cell>
          <cell r="H1805" t="str">
            <v>*</v>
          </cell>
          <cell r="I1805">
            <v>2.7999999999999997E-2</v>
          </cell>
          <cell r="J1805" t="str">
            <v>*</v>
          </cell>
          <cell r="K1805">
            <v>4.7E-2</v>
          </cell>
          <cell r="L1805" t="str">
            <v>*</v>
          </cell>
          <cell r="M1805" t="str">
            <v>*</v>
          </cell>
          <cell r="N1805">
            <v>0.20809999999999998</v>
          </cell>
          <cell r="O1805" t="str">
            <v>Dent</v>
          </cell>
          <cell r="P1805" t="str">
            <v>town</v>
          </cell>
          <cell r="Q1805" t="str">
            <v>Ozarks</v>
          </cell>
          <cell r="R1805">
            <v>2927090</v>
          </cell>
        </row>
        <row r="1806">
          <cell r="A1806" t="str">
            <v>SALISBURY HIGH</v>
          </cell>
          <cell r="B1806" t="str">
            <v>021151</v>
          </cell>
          <cell r="C1806" t="str">
            <v>SALISBURY R-IV</v>
          </cell>
          <cell r="D1806">
            <v>240</v>
          </cell>
          <cell r="E1806">
            <v>237.2</v>
          </cell>
          <cell r="F1806">
            <v>0.27800000000000002</v>
          </cell>
          <cell r="G1806">
            <v>0.92099999999999993</v>
          </cell>
          <cell r="H1806">
            <v>5.4000000000000006E-2</v>
          </cell>
          <cell r="I1806">
            <v>2.1000000000000001E-2</v>
          </cell>
          <cell r="J1806" t="str">
            <v>*</v>
          </cell>
          <cell r="K1806" t="str">
            <v>*</v>
          </cell>
          <cell r="L1806" t="str">
            <v>*</v>
          </cell>
          <cell r="M1806" t="str">
            <v>*</v>
          </cell>
          <cell r="N1806">
            <v>9.1700000000000004E-2</v>
          </cell>
          <cell r="O1806" t="str">
            <v>Chariton</v>
          </cell>
          <cell r="P1806" t="str">
            <v>rural</v>
          </cell>
          <cell r="Q1806" t="str">
            <v>Northeast</v>
          </cell>
          <cell r="R1806">
            <v>2927520</v>
          </cell>
        </row>
        <row r="1807">
          <cell r="A1807" t="str">
            <v>SALISBURY ELEM.</v>
          </cell>
          <cell r="B1807" t="str">
            <v>021151</v>
          </cell>
          <cell r="C1807" t="str">
            <v>SALISBURY R-IV</v>
          </cell>
          <cell r="D1807">
            <v>216</v>
          </cell>
          <cell r="E1807">
            <v>211.33</v>
          </cell>
          <cell r="F1807">
            <v>0.35499999999999998</v>
          </cell>
          <cell r="G1807">
            <v>0.94</v>
          </cell>
          <cell r="H1807" t="str">
            <v>*</v>
          </cell>
          <cell r="I1807">
            <v>3.2000000000000001E-2</v>
          </cell>
          <cell r="J1807" t="str">
            <v>*</v>
          </cell>
          <cell r="K1807" t="str">
            <v>*</v>
          </cell>
          <cell r="L1807" t="str">
            <v>*</v>
          </cell>
          <cell r="M1807" t="str">
            <v>*</v>
          </cell>
          <cell r="N1807">
            <v>0.16670000000000001</v>
          </cell>
          <cell r="O1807" t="str">
            <v>Chariton</v>
          </cell>
          <cell r="P1807" t="str">
            <v>rural</v>
          </cell>
          <cell r="Q1807" t="str">
            <v>Northeast</v>
          </cell>
          <cell r="R1807">
            <v>2927520</v>
          </cell>
        </row>
        <row r="1808">
          <cell r="A1808" t="str">
            <v>SANTA FE HIGH</v>
          </cell>
          <cell r="B1808" t="str">
            <v>054042</v>
          </cell>
          <cell r="C1808" t="str">
            <v>SANTA FE R-X</v>
          </cell>
          <cell r="D1808">
            <v>172</v>
          </cell>
          <cell r="E1808">
            <v>165.3</v>
          </cell>
          <cell r="F1808">
            <v>0.38700000000000001</v>
          </cell>
          <cell r="G1808">
            <v>0.88400000000000001</v>
          </cell>
          <cell r="H1808" t="str">
            <v>*</v>
          </cell>
          <cell r="I1808">
            <v>9.3000000000000013E-2</v>
          </cell>
          <cell r="J1808" t="str">
            <v>*</v>
          </cell>
          <cell r="K1808" t="str">
            <v>*</v>
          </cell>
          <cell r="L1808" t="str">
            <v>*</v>
          </cell>
          <cell r="M1808" t="str">
            <v>*</v>
          </cell>
          <cell r="N1808">
            <v>8.72E-2</v>
          </cell>
          <cell r="O1808" t="str">
            <v>Lafayette</v>
          </cell>
          <cell r="P1808" t="str">
            <v>town</v>
          </cell>
          <cell r="Q1808" t="str">
            <v>Western Plains</v>
          </cell>
          <cell r="R1808">
            <v>2903000</v>
          </cell>
        </row>
        <row r="1809">
          <cell r="A1809" t="str">
            <v>SANTA FE ELEM.</v>
          </cell>
          <cell r="B1809" t="str">
            <v>054042</v>
          </cell>
          <cell r="C1809" t="str">
            <v>SANTA FE R-X</v>
          </cell>
          <cell r="D1809">
            <v>141</v>
          </cell>
          <cell r="E1809">
            <v>138.6</v>
          </cell>
          <cell r="F1809">
            <v>0.44</v>
          </cell>
          <cell r="G1809">
            <v>0.90799999999999992</v>
          </cell>
          <cell r="H1809" t="str">
            <v>*</v>
          </cell>
          <cell r="I1809">
            <v>7.8E-2</v>
          </cell>
          <cell r="J1809" t="str">
            <v>*</v>
          </cell>
          <cell r="K1809" t="str">
            <v>*</v>
          </cell>
          <cell r="L1809" t="str">
            <v>*</v>
          </cell>
          <cell r="M1809">
            <v>3.5499999999999997E-2</v>
          </cell>
          <cell r="N1809">
            <v>0.18440000000000001</v>
          </cell>
          <cell r="O1809" t="str">
            <v>Lafayette</v>
          </cell>
          <cell r="P1809" t="str">
            <v>town</v>
          </cell>
          <cell r="Q1809" t="str">
            <v>Western Plains</v>
          </cell>
          <cell r="R1809">
            <v>2903000</v>
          </cell>
        </row>
        <row r="1810">
          <cell r="A1810" t="str">
            <v>SARCOXIE HIGH</v>
          </cell>
          <cell r="B1810" t="str">
            <v>049140</v>
          </cell>
          <cell r="C1810" t="str">
            <v>SARCOXIE R-II</v>
          </cell>
          <cell r="D1810">
            <v>429</v>
          </cell>
          <cell r="E1810">
            <v>422</v>
          </cell>
          <cell r="F1810">
            <v>0.63300000000000001</v>
          </cell>
          <cell r="G1810">
            <v>0.81400000000000006</v>
          </cell>
          <cell r="H1810">
            <v>2.1000000000000001E-2</v>
          </cell>
          <cell r="I1810">
            <v>0.11900000000000001</v>
          </cell>
          <cell r="J1810" t="str">
            <v>*</v>
          </cell>
          <cell r="K1810" t="str">
            <v>*</v>
          </cell>
          <cell r="L1810" t="str">
            <v>*</v>
          </cell>
          <cell r="M1810">
            <v>4.2000000000000003E-2</v>
          </cell>
          <cell r="N1810">
            <v>0.16079999999999997</v>
          </cell>
          <cell r="O1810" t="str">
            <v>Jasper</v>
          </cell>
          <cell r="P1810" t="str">
            <v>town</v>
          </cell>
          <cell r="Q1810" t="str">
            <v>Southwest</v>
          </cell>
          <cell r="R1810">
            <v>2927540</v>
          </cell>
        </row>
        <row r="1811">
          <cell r="A1811" t="str">
            <v>WILDWOOD ELEM.</v>
          </cell>
          <cell r="B1811" t="str">
            <v>049140</v>
          </cell>
          <cell r="C1811" t="str">
            <v>SARCOXIE R-II</v>
          </cell>
          <cell r="D1811">
            <v>280</v>
          </cell>
          <cell r="E1811">
            <v>280</v>
          </cell>
          <cell r="F1811">
            <v>0.75700000000000001</v>
          </cell>
          <cell r="G1811">
            <v>0.81400000000000006</v>
          </cell>
          <cell r="H1811">
            <v>3.6000000000000004E-2</v>
          </cell>
          <cell r="I1811">
            <v>0.111</v>
          </cell>
          <cell r="J1811" t="str">
            <v>*</v>
          </cell>
          <cell r="K1811" t="str">
            <v>*</v>
          </cell>
          <cell r="L1811" t="str">
            <v>*</v>
          </cell>
          <cell r="M1811">
            <v>8.929999999999999E-2</v>
          </cell>
          <cell r="N1811">
            <v>0.12140000000000001</v>
          </cell>
          <cell r="O1811" t="str">
            <v>Jasper</v>
          </cell>
          <cell r="P1811" t="str">
            <v>town</v>
          </cell>
          <cell r="Q1811" t="str">
            <v>Southwest</v>
          </cell>
          <cell r="R1811">
            <v>2927540</v>
          </cell>
        </row>
        <row r="1812">
          <cell r="A1812" t="str">
            <v>SAVANNAH HIGH</v>
          </cell>
          <cell r="B1812" t="str">
            <v>002097</v>
          </cell>
          <cell r="C1812" t="str">
            <v>SAVANNAH R-III</v>
          </cell>
          <cell r="D1812">
            <v>698</v>
          </cell>
          <cell r="E1812">
            <v>628.33000000000004</v>
          </cell>
          <cell r="F1812">
            <v>0.14599999999999999</v>
          </cell>
          <cell r="G1812">
            <v>0.92299999999999993</v>
          </cell>
          <cell r="H1812">
            <v>1.6E-2</v>
          </cell>
          <cell r="I1812">
            <v>3.6000000000000004E-2</v>
          </cell>
          <cell r="J1812" t="str">
            <v>*</v>
          </cell>
          <cell r="K1812">
            <v>2.1000000000000001E-2</v>
          </cell>
          <cell r="L1812" t="str">
            <v>*</v>
          </cell>
          <cell r="M1812" t="str">
            <v>*</v>
          </cell>
          <cell r="N1812">
            <v>0.1074</v>
          </cell>
          <cell r="O1812" t="str">
            <v>Andrew</v>
          </cell>
          <cell r="P1812" t="str">
            <v>town</v>
          </cell>
          <cell r="Q1812" t="str">
            <v>Northwest</v>
          </cell>
          <cell r="R1812">
            <v>2927570</v>
          </cell>
        </row>
        <row r="1813">
          <cell r="A1813" t="str">
            <v>SAVANNAH MIDDLE</v>
          </cell>
          <cell r="B1813" t="str">
            <v>002097</v>
          </cell>
          <cell r="C1813" t="str">
            <v>SAVANNAH R-III</v>
          </cell>
          <cell r="D1813">
            <v>563</v>
          </cell>
          <cell r="E1813">
            <v>562</v>
          </cell>
          <cell r="F1813">
            <v>0.24</v>
          </cell>
          <cell r="G1813">
            <v>0.91799999999999993</v>
          </cell>
          <cell r="H1813">
            <v>1.1000000000000001E-2</v>
          </cell>
          <cell r="I1813">
            <v>3.6000000000000004E-2</v>
          </cell>
          <cell r="J1813" t="str">
            <v>*</v>
          </cell>
          <cell r="K1813">
            <v>0.03</v>
          </cell>
          <cell r="L1813" t="str">
            <v>*</v>
          </cell>
          <cell r="M1813" t="str">
            <v>*</v>
          </cell>
          <cell r="N1813">
            <v>0.12609999999999999</v>
          </cell>
          <cell r="O1813" t="str">
            <v>Andrew</v>
          </cell>
          <cell r="P1813" t="str">
            <v>town</v>
          </cell>
          <cell r="Q1813" t="str">
            <v>Northwest</v>
          </cell>
          <cell r="R1813">
            <v>2927570</v>
          </cell>
        </row>
        <row r="1814">
          <cell r="A1814" t="str">
            <v>AMAZONIA ELEM.</v>
          </cell>
          <cell r="B1814" t="str">
            <v>002097</v>
          </cell>
          <cell r="C1814" t="str">
            <v>SAVANNAH R-III</v>
          </cell>
          <cell r="D1814">
            <v>98</v>
          </cell>
          <cell r="E1814">
            <v>94</v>
          </cell>
          <cell r="F1814">
            <v>0.35100000000000003</v>
          </cell>
          <cell r="G1814">
            <v>0.90799999999999992</v>
          </cell>
          <cell r="H1814" t="str">
            <v>*</v>
          </cell>
          <cell r="I1814">
            <v>5.0999999999999997E-2</v>
          </cell>
          <cell r="J1814" t="str">
            <v>*</v>
          </cell>
          <cell r="K1814" t="str">
            <v>*</v>
          </cell>
          <cell r="L1814" t="str">
            <v>*</v>
          </cell>
          <cell r="M1814" t="str">
            <v>*</v>
          </cell>
          <cell r="N1814">
            <v>0.15310000000000001</v>
          </cell>
          <cell r="O1814" t="str">
            <v>Andrew</v>
          </cell>
          <cell r="P1814" t="str">
            <v>town</v>
          </cell>
          <cell r="Q1814" t="str">
            <v>Northwest</v>
          </cell>
          <cell r="R1814">
            <v>2927570</v>
          </cell>
        </row>
        <row r="1815">
          <cell r="A1815" t="str">
            <v>HELENA ELEM.</v>
          </cell>
          <cell r="B1815" t="str">
            <v>002097</v>
          </cell>
          <cell r="C1815" t="str">
            <v>SAVANNAH R-III</v>
          </cell>
          <cell r="D1815">
            <v>100</v>
          </cell>
          <cell r="E1815">
            <v>101</v>
          </cell>
          <cell r="F1815">
            <v>0.28699999999999998</v>
          </cell>
          <cell r="G1815">
            <v>0.95</v>
          </cell>
          <cell r="H1815" t="str">
            <v>*</v>
          </cell>
          <cell r="I1815" t="str">
            <v>*</v>
          </cell>
          <cell r="J1815" t="str">
            <v>*</v>
          </cell>
          <cell r="K1815" t="str">
            <v>*</v>
          </cell>
          <cell r="L1815" t="str">
            <v>*</v>
          </cell>
          <cell r="M1815" t="str">
            <v>*</v>
          </cell>
          <cell r="N1815">
            <v>0.13</v>
          </cell>
          <cell r="O1815" t="str">
            <v>Andrew</v>
          </cell>
          <cell r="P1815" t="str">
            <v>town</v>
          </cell>
          <cell r="Q1815" t="str">
            <v>Northwest</v>
          </cell>
          <cell r="R1815">
            <v>2927570</v>
          </cell>
        </row>
        <row r="1816">
          <cell r="A1816" t="str">
            <v>JOHN GLENN ELEM.</v>
          </cell>
          <cell r="B1816" t="str">
            <v>002097</v>
          </cell>
          <cell r="C1816" t="str">
            <v>SAVANNAH R-III</v>
          </cell>
          <cell r="D1816">
            <v>255</v>
          </cell>
          <cell r="E1816">
            <v>260</v>
          </cell>
          <cell r="F1816">
            <v>0.315</v>
          </cell>
          <cell r="G1816">
            <v>0.93299999999999994</v>
          </cell>
          <cell r="H1816">
            <v>0.02</v>
          </cell>
          <cell r="I1816">
            <v>4.2999999999999997E-2</v>
          </cell>
          <cell r="J1816" t="str">
            <v>*</v>
          </cell>
          <cell r="K1816" t="str">
            <v>*</v>
          </cell>
          <cell r="L1816" t="str">
            <v>*</v>
          </cell>
          <cell r="M1816" t="str">
            <v>*</v>
          </cell>
          <cell r="N1816">
            <v>0.10980000000000001</v>
          </cell>
          <cell r="O1816" t="str">
            <v>Andrew</v>
          </cell>
          <cell r="P1816" t="str">
            <v>town</v>
          </cell>
          <cell r="Q1816" t="str">
            <v>Northwest</v>
          </cell>
          <cell r="R1816">
            <v>2927570</v>
          </cell>
        </row>
        <row r="1817">
          <cell r="A1817" t="str">
            <v>MINNIE CLINE ELEM.</v>
          </cell>
          <cell r="B1817" t="str">
            <v>002097</v>
          </cell>
          <cell r="C1817" t="str">
            <v>SAVANNAH R-III</v>
          </cell>
          <cell r="D1817">
            <v>564</v>
          </cell>
          <cell r="E1817">
            <v>562</v>
          </cell>
          <cell r="F1817">
            <v>0.28600000000000003</v>
          </cell>
          <cell r="G1817">
            <v>0.94499999999999995</v>
          </cell>
          <cell r="H1817" t="str">
            <v>*</v>
          </cell>
          <cell r="I1817">
            <v>1.6E-2</v>
          </cell>
          <cell r="J1817" t="str">
            <v>*</v>
          </cell>
          <cell r="K1817">
            <v>2.7999999999999997E-2</v>
          </cell>
          <cell r="L1817" t="str">
            <v>*</v>
          </cell>
          <cell r="M1817" t="str">
            <v>*</v>
          </cell>
          <cell r="N1817">
            <v>8.3299999999999999E-2</v>
          </cell>
          <cell r="O1817" t="str">
            <v>Andrew</v>
          </cell>
          <cell r="P1817" t="str">
            <v>town</v>
          </cell>
          <cell r="Q1817" t="str">
            <v>Northwest</v>
          </cell>
          <cell r="R1817">
            <v>2927570</v>
          </cell>
        </row>
        <row r="1818">
          <cell r="A1818" t="str">
            <v>EARLY CHILDHOOD LEARNING CTR</v>
          </cell>
          <cell r="B1818" t="str">
            <v>002097</v>
          </cell>
          <cell r="C1818" t="str">
            <v>SAVANNAH R-III</v>
          </cell>
          <cell r="D1818" t="str">
            <v>*</v>
          </cell>
          <cell r="E1818" t="str">
            <v>*</v>
          </cell>
          <cell r="F1818" t="str">
            <v>*</v>
          </cell>
          <cell r="G1818" t="str">
            <v>*</v>
          </cell>
          <cell r="H1818" t="str">
            <v>*</v>
          </cell>
          <cell r="I1818" t="str">
            <v>*</v>
          </cell>
          <cell r="J1818" t="str">
            <v>*</v>
          </cell>
          <cell r="K1818" t="str">
            <v>*</v>
          </cell>
          <cell r="L1818" t="str">
            <v>*</v>
          </cell>
          <cell r="M1818" t="str">
            <v>*</v>
          </cell>
          <cell r="N1818" t="str">
            <v>*</v>
          </cell>
          <cell r="O1818" t="str">
            <v>Andrew</v>
          </cell>
          <cell r="P1818" t="str">
            <v>town</v>
          </cell>
          <cell r="Q1818" t="str">
            <v>Northwest</v>
          </cell>
          <cell r="R1818">
            <v>2927570</v>
          </cell>
        </row>
        <row r="1819">
          <cell r="A1819" t="str">
            <v>OSAGE HIGH</v>
          </cell>
          <cell r="B1819" t="str">
            <v>066105</v>
          </cell>
          <cell r="C1819" t="str">
            <v>SCHOOL OF THE OSAGE</v>
          </cell>
          <cell r="D1819">
            <v>653</v>
          </cell>
          <cell r="E1819">
            <v>615.95000000000005</v>
          </cell>
          <cell r="F1819">
            <v>0.36799999999999999</v>
          </cell>
          <cell r="G1819">
            <v>0.86799999999999999</v>
          </cell>
          <cell r="H1819">
            <v>1.4999999999999999E-2</v>
          </cell>
          <cell r="I1819">
            <v>6.6000000000000003E-2</v>
          </cell>
          <cell r="J1819" t="str">
            <v>*</v>
          </cell>
          <cell r="K1819">
            <v>4.0999999999999995E-2</v>
          </cell>
          <cell r="L1819" t="str">
            <v>*</v>
          </cell>
          <cell r="M1819" t="str">
            <v>*</v>
          </cell>
          <cell r="N1819">
            <v>0.1057</v>
          </cell>
          <cell r="O1819" t="str">
            <v>Miller</v>
          </cell>
          <cell r="P1819" t="str">
            <v>rural</v>
          </cell>
          <cell r="Q1819" t="str">
            <v>Central</v>
          </cell>
          <cell r="R1819">
            <v>2927630</v>
          </cell>
        </row>
        <row r="1820">
          <cell r="A1820" t="str">
            <v>OSAGE MIDDLE</v>
          </cell>
          <cell r="B1820" t="str">
            <v>066105</v>
          </cell>
          <cell r="C1820" t="str">
            <v>SCHOOL OF THE OSAGE</v>
          </cell>
          <cell r="D1820">
            <v>483</v>
          </cell>
          <cell r="E1820">
            <v>500</v>
          </cell>
          <cell r="F1820">
            <v>0.41399999999999998</v>
          </cell>
          <cell r="G1820">
            <v>0.86499999999999999</v>
          </cell>
          <cell r="H1820">
            <v>2.5000000000000001E-2</v>
          </cell>
          <cell r="I1820">
            <v>5.7999999999999996E-2</v>
          </cell>
          <cell r="J1820" t="str">
            <v>*</v>
          </cell>
          <cell r="K1820">
            <v>4.2999999999999997E-2</v>
          </cell>
          <cell r="L1820" t="str">
            <v>*</v>
          </cell>
          <cell r="M1820">
            <v>1.04E-2</v>
          </cell>
          <cell r="N1820">
            <v>0.10970000000000001</v>
          </cell>
          <cell r="O1820" t="str">
            <v>Miller</v>
          </cell>
          <cell r="P1820" t="str">
            <v>rural</v>
          </cell>
          <cell r="Q1820" t="str">
            <v>Central</v>
          </cell>
          <cell r="R1820">
            <v>2927630</v>
          </cell>
        </row>
        <row r="1821">
          <cell r="A1821" t="str">
            <v>OSAGE UPPER ELEM.</v>
          </cell>
          <cell r="B1821" t="str">
            <v>066105</v>
          </cell>
          <cell r="C1821" t="str">
            <v>SCHOOL OF THE OSAGE</v>
          </cell>
          <cell r="D1821">
            <v>429</v>
          </cell>
          <cell r="E1821">
            <v>435</v>
          </cell>
          <cell r="F1821">
            <v>0.43700000000000006</v>
          </cell>
          <cell r="G1821">
            <v>0.879</v>
          </cell>
          <cell r="H1821">
            <v>1.6E-2</v>
          </cell>
          <cell r="I1821">
            <v>0.04</v>
          </cell>
          <cell r="J1821" t="str">
            <v>*</v>
          </cell>
          <cell r="K1821">
            <v>5.4000000000000006E-2</v>
          </cell>
          <cell r="L1821" t="str">
            <v>*</v>
          </cell>
          <cell r="M1821">
            <v>1.6299999999999999E-2</v>
          </cell>
          <cell r="N1821">
            <v>0.15620000000000001</v>
          </cell>
          <cell r="O1821" t="str">
            <v>Miller</v>
          </cell>
          <cell r="P1821" t="str">
            <v>rural</v>
          </cell>
          <cell r="Q1821" t="str">
            <v>Central</v>
          </cell>
          <cell r="R1821">
            <v>2927630</v>
          </cell>
        </row>
        <row r="1822">
          <cell r="A1822" t="str">
            <v>HERITAGE ELEMENTARY</v>
          </cell>
          <cell r="B1822" t="str">
            <v>066105</v>
          </cell>
          <cell r="C1822" t="str">
            <v>SCHOOL OF THE OSAGE</v>
          </cell>
          <cell r="D1822">
            <v>405</v>
          </cell>
          <cell r="E1822">
            <v>395</v>
          </cell>
          <cell r="F1822">
            <v>0.48899999999999999</v>
          </cell>
          <cell r="G1822">
            <v>0.8590000000000001</v>
          </cell>
          <cell r="H1822">
            <v>1.7000000000000001E-2</v>
          </cell>
          <cell r="I1822">
            <v>4.4000000000000004E-2</v>
          </cell>
          <cell r="J1822" t="str">
            <v>*</v>
          </cell>
          <cell r="K1822">
            <v>7.400000000000001E-2</v>
          </cell>
          <cell r="L1822" t="str">
            <v>*</v>
          </cell>
          <cell r="M1822">
            <v>1.9799999999999998E-2</v>
          </cell>
          <cell r="N1822">
            <v>0.1358</v>
          </cell>
          <cell r="O1822" t="str">
            <v>Miller</v>
          </cell>
          <cell r="P1822" t="str">
            <v>rural</v>
          </cell>
          <cell r="Q1822" t="str">
            <v>Central</v>
          </cell>
          <cell r="R1822">
            <v>2927630</v>
          </cell>
        </row>
        <row r="1823">
          <cell r="A1823" t="str">
            <v>EARLY CHILDHOOD CENTER</v>
          </cell>
          <cell r="B1823" t="str">
            <v>066105</v>
          </cell>
          <cell r="C1823" t="str">
            <v>SCHOOL OF THE OSAGE</v>
          </cell>
          <cell r="D1823" t="str">
            <v>*</v>
          </cell>
          <cell r="E1823" t="str">
            <v>*</v>
          </cell>
          <cell r="F1823" t="str">
            <v>*</v>
          </cell>
          <cell r="G1823" t="str">
            <v>*</v>
          </cell>
          <cell r="H1823" t="str">
            <v>*</v>
          </cell>
          <cell r="I1823" t="str">
            <v>*</v>
          </cell>
          <cell r="J1823" t="str">
            <v>*</v>
          </cell>
          <cell r="K1823" t="str">
            <v>*</v>
          </cell>
          <cell r="L1823" t="str">
            <v>*</v>
          </cell>
          <cell r="M1823" t="str">
            <v>*</v>
          </cell>
          <cell r="N1823" t="str">
            <v>*</v>
          </cell>
          <cell r="O1823" t="str">
            <v>Miller</v>
          </cell>
          <cell r="P1823" t="str">
            <v>rural</v>
          </cell>
          <cell r="Q1823" t="str">
            <v>Central</v>
          </cell>
          <cell r="R1823">
            <v>2927630</v>
          </cell>
        </row>
        <row r="1824">
          <cell r="A1824" t="str">
            <v>SCHUYLER CO. HIGH</v>
          </cell>
          <cell r="B1824" t="str">
            <v>098080</v>
          </cell>
          <cell r="C1824" t="str">
            <v>SCHUYLER CO. R-I</v>
          </cell>
          <cell r="D1824">
            <v>231</v>
          </cell>
          <cell r="E1824">
            <v>222.29</v>
          </cell>
          <cell r="F1824">
            <v>0.36</v>
          </cell>
          <cell r="G1824">
            <v>0.95200000000000007</v>
          </cell>
          <cell r="H1824" t="str">
            <v>*</v>
          </cell>
          <cell r="I1824" t="str">
            <v>*</v>
          </cell>
          <cell r="J1824" t="str">
            <v>*</v>
          </cell>
          <cell r="K1824">
            <v>0.03</v>
          </cell>
          <cell r="L1824" t="str">
            <v>*</v>
          </cell>
          <cell r="M1824" t="str">
            <v>*</v>
          </cell>
          <cell r="N1824">
            <v>9.9600000000000008E-2</v>
          </cell>
          <cell r="O1824" t="str">
            <v>Schuyler</v>
          </cell>
          <cell r="P1824" t="str">
            <v>rural</v>
          </cell>
          <cell r="Q1824" t="str">
            <v>Northeast</v>
          </cell>
          <cell r="R1824">
            <v>2927660</v>
          </cell>
        </row>
        <row r="1825">
          <cell r="A1825" t="str">
            <v>SCHUYLER CO. ELEM.</v>
          </cell>
          <cell r="B1825" t="str">
            <v>098080</v>
          </cell>
          <cell r="C1825" t="str">
            <v>SCHUYLER CO. R-I</v>
          </cell>
          <cell r="D1825">
            <v>309</v>
          </cell>
          <cell r="E1825">
            <v>297.95</v>
          </cell>
          <cell r="F1825">
            <v>0.46</v>
          </cell>
          <cell r="G1825">
            <v>0.94799999999999995</v>
          </cell>
          <cell r="H1825" t="str">
            <v>*</v>
          </cell>
          <cell r="I1825" t="str">
            <v>*</v>
          </cell>
          <cell r="J1825" t="str">
            <v>*</v>
          </cell>
          <cell r="K1825">
            <v>2.3E-2</v>
          </cell>
          <cell r="L1825" t="str">
            <v>*</v>
          </cell>
          <cell r="M1825" t="str">
            <v>*</v>
          </cell>
          <cell r="N1825">
            <v>0.16500000000000001</v>
          </cell>
          <cell r="O1825" t="str">
            <v>Schuyler</v>
          </cell>
          <cell r="P1825" t="str">
            <v>rural</v>
          </cell>
          <cell r="Q1825" t="str">
            <v>Northeast</v>
          </cell>
          <cell r="R1825">
            <v>2927660</v>
          </cell>
        </row>
        <row r="1826">
          <cell r="A1826" t="str">
            <v>SCOTLAND CO. HIGH</v>
          </cell>
          <cell r="B1826" t="str">
            <v>099082</v>
          </cell>
          <cell r="C1826" t="str">
            <v>SCOTLAND CO. R-I</v>
          </cell>
          <cell r="D1826">
            <v>246</v>
          </cell>
          <cell r="E1826">
            <v>241</v>
          </cell>
          <cell r="F1826">
            <v>0.40200000000000002</v>
          </cell>
          <cell r="G1826">
            <v>0.9840000000000001</v>
          </cell>
          <cell r="H1826" t="str">
            <v>*</v>
          </cell>
          <cell r="I1826" t="str">
            <v>*</v>
          </cell>
          <cell r="J1826" t="str">
            <v>*</v>
          </cell>
          <cell r="K1826" t="str">
            <v>*</v>
          </cell>
          <cell r="L1826" t="str">
            <v>*</v>
          </cell>
          <cell r="M1826" t="str">
            <v>*</v>
          </cell>
          <cell r="N1826">
            <v>0.14630000000000001</v>
          </cell>
          <cell r="O1826" t="str">
            <v>Scotland</v>
          </cell>
          <cell r="P1826" t="str">
            <v>rural</v>
          </cell>
          <cell r="Q1826" t="str">
            <v>Northeast</v>
          </cell>
          <cell r="R1826">
            <v>2920700</v>
          </cell>
        </row>
        <row r="1827">
          <cell r="A1827" t="str">
            <v>SCOTLAND CO. ELEM.</v>
          </cell>
          <cell r="B1827" t="str">
            <v>099082</v>
          </cell>
          <cell r="C1827" t="str">
            <v>SCOTLAND CO. R-I</v>
          </cell>
          <cell r="D1827">
            <v>248</v>
          </cell>
          <cell r="E1827">
            <v>279.66000000000003</v>
          </cell>
          <cell r="F1827">
            <v>0.54899999999999993</v>
          </cell>
          <cell r="G1827">
            <v>0.9840000000000001</v>
          </cell>
          <cell r="H1827" t="str">
            <v>*</v>
          </cell>
          <cell r="I1827" t="str">
            <v>*</v>
          </cell>
          <cell r="J1827" t="str">
            <v>*</v>
          </cell>
          <cell r="K1827" t="str">
            <v>*</v>
          </cell>
          <cell r="L1827" t="str">
            <v>*</v>
          </cell>
          <cell r="M1827" t="str">
            <v>*</v>
          </cell>
          <cell r="N1827">
            <v>0.19760000000000003</v>
          </cell>
          <cell r="O1827" t="str">
            <v>Scotland</v>
          </cell>
          <cell r="P1827" t="str">
            <v>rural</v>
          </cell>
          <cell r="Q1827" t="str">
            <v>Northeast</v>
          </cell>
          <cell r="R1827">
            <v>2920700</v>
          </cell>
        </row>
        <row r="1828">
          <cell r="A1828" t="str">
            <v>SCOTT CITY HIGH</v>
          </cell>
          <cell r="B1828" t="str">
            <v>100059</v>
          </cell>
          <cell r="C1828" t="str">
            <v>SCOTT CITY R-I</v>
          </cell>
          <cell r="D1828">
            <v>269</v>
          </cell>
          <cell r="E1828">
            <v>239.07</v>
          </cell>
          <cell r="F1828">
            <v>0.32799999999999996</v>
          </cell>
          <cell r="G1828">
            <v>0.94799999999999995</v>
          </cell>
          <cell r="H1828" t="str">
            <v>*</v>
          </cell>
          <cell r="I1828" t="str">
            <v>*</v>
          </cell>
          <cell r="J1828" t="str">
            <v>*</v>
          </cell>
          <cell r="K1828">
            <v>1.9E-2</v>
          </cell>
          <cell r="L1828" t="str">
            <v>*</v>
          </cell>
          <cell r="M1828" t="str">
            <v>*</v>
          </cell>
          <cell r="N1828">
            <v>0.1041</v>
          </cell>
          <cell r="O1828" t="str">
            <v>Scott</v>
          </cell>
          <cell r="P1828" t="str">
            <v>rural</v>
          </cell>
          <cell r="Q1828" t="str">
            <v>Bootheel</v>
          </cell>
          <cell r="R1828">
            <v>2915450</v>
          </cell>
        </row>
        <row r="1829">
          <cell r="A1829" t="str">
            <v>SCOTT CITY MIDDLE</v>
          </cell>
          <cell r="B1829" t="str">
            <v>100059</v>
          </cell>
          <cell r="C1829" t="str">
            <v>SCOTT CITY R-I</v>
          </cell>
          <cell r="D1829">
            <v>231</v>
          </cell>
          <cell r="E1829">
            <v>236.05</v>
          </cell>
          <cell r="F1829">
            <v>0.44500000000000001</v>
          </cell>
          <cell r="G1829">
            <v>0.95700000000000007</v>
          </cell>
          <cell r="H1829" t="str">
            <v>*</v>
          </cell>
          <cell r="I1829" t="str">
            <v>*</v>
          </cell>
          <cell r="J1829" t="str">
            <v>*</v>
          </cell>
          <cell r="K1829">
            <v>2.2000000000000002E-2</v>
          </cell>
          <cell r="L1829" t="str">
            <v>*</v>
          </cell>
          <cell r="M1829" t="str">
            <v>*</v>
          </cell>
          <cell r="N1829">
            <v>0.16879999999999998</v>
          </cell>
          <cell r="O1829" t="str">
            <v>Scott</v>
          </cell>
          <cell r="P1829" t="str">
            <v>rural</v>
          </cell>
          <cell r="Q1829" t="str">
            <v>Bootheel</v>
          </cell>
          <cell r="R1829">
            <v>2915450</v>
          </cell>
        </row>
        <row r="1830">
          <cell r="A1830" t="str">
            <v>SCOTT CITY ELEM.</v>
          </cell>
          <cell r="B1830" t="str">
            <v>100059</v>
          </cell>
          <cell r="C1830" t="str">
            <v>SCOTT CITY R-I</v>
          </cell>
          <cell r="D1830">
            <v>247</v>
          </cell>
          <cell r="E1830">
            <v>242.08</v>
          </cell>
          <cell r="F1830">
            <v>0.54700000000000004</v>
          </cell>
          <cell r="G1830">
            <v>0.94700000000000006</v>
          </cell>
          <cell r="H1830" t="str">
            <v>*</v>
          </cell>
          <cell r="I1830" t="str">
            <v>*</v>
          </cell>
          <cell r="J1830" t="str">
            <v>*</v>
          </cell>
          <cell r="K1830">
            <v>3.6000000000000004E-2</v>
          </cell>
          <cell r="L1830" t="str">
            <v>*</v>
          </cell>
          <cell r="M1830" t="str">
            <v>*</v>
          </cell>
          <cell r="N1830">
            <v>0.1012</v>
          </cell>
          <cell r="O1830" t="str">
            <v>Scott</v>
          </cell>
          <cell r="P1830" t="str">
            <v>rural</v>
          </cell>
          <cell r="Q1830" t="str">
            <v>Bootheel</v>
          </cell>
          <cell r="R1830">
            <v>2915450</v>
          </cell>
        </row>
        <row r="1831">
          <cell r="A1831" t="str">
            <v>SCOTT CO. CENTRAL HIGH</v>
          </cell>
          <cell r="B1831" t="str">
            <v>100062</v>
          </cell>
          <cell r="C1831" t="str">
            <v>SCOTT CO. CENTRAL</v>
          </cell>
          <cell r="D1831">
            <v>146</v>
          </cell>
          <cell r="E1831">
            <v>150</v>
          </cell>
          <cell r="F1831">
            <v>1</v>
          </cell>
          <cell r="G1831">
            <v>0.67799999999999994</v>
          </cell>
          <cell r="H1831">
            <v>0.192</v>
          </cell>
          <cell r="I1831" t="str">
            <v>*</v>
          </cell>
          <cell r="J1831" t="str">
            <v>*</v>
          </cell>
          <cell r="K1831">
            <v>0.13</v>
          </cell>
          <cell r="L1831" t="str">
            <v>*</v>
          </cell>
          <cell r="M1831" t="str">
            <v>*</v>
          </cell>
          <cell r="N1831">
            <v>0.18489999999999998</v>
          </cell>
          <cell r="O1831" t="str">
            <v>Scott</v>
          </cell>
          <cell r="P1831" t="str">
            <v>town</v>
          </cell>
          <cell r="Q1831" t="str">
            <v>Bootheel</v>
          </cell>
          <cell r="R1831">
            <v>2921420</v>
          </cell>
        </row>
        <row r="1832">
          <cell r="A1832" t="str">
            <v>SCOTT CO. CENTRAL ELEM.</v>
          </cell>
          <cell r="B1832" t="str">
            <v>100062</v>
          </cell>
          <cell r="C1832" t="str">
            <v>SCOTT CO. CENTRAL</v>
          </cell>
          <cell r="D1832">
            <v>124</v>
          </cell>
          <cell r="E1832">
            <v>126</v>
          </cell>
          <cell r="F1832">
            <v>1</v>
          </cell>
          <cell r="G1832">
            <v>0.70200000000000007</v>
          </cell>
          <cell r="H1832">
            <v>0.161</v>
          </cell>
          <cell r="I1832" t="str">
            <v>*</v>
          </cell>
          <cell r="J1832" t="str">
            <v>*</v>
          </cell>
          <cell r="K1832">
            <v>0.129</v>
          </cell>
          <cell r="L1832" t="str">
            <v>*</v>
          </cell>
          <cell r="M1832" t="str">
            <v>*</v>
          </cell>
          <cell r="N1832">
            <v>0.1371</v>
          </cell>
          <cell r="O1832" t="str">
            <v>Scott</v>
          </cell>
          <cell r="P1832" t="str">
            <v>town</v>
          </cell>
          <cell r="Q1832" t="str">
            <v>Bootheel</v>
          </cell>
          <cell r="R1832">
            <v>2921420</v>
          </cell>
        </row>
        <row r="1833">
          <cell r="A1833" t="str">
            <v>THOMAS W. KELLY HIGH</v>
          </cell>
          <cell r="B1833" t="str">
            <v>100061</v>
          </cell>
          <cell r="C1833" t="str">
            <v>SCOTT CO. R-IV</v>
          </cell>
          <cell r="D1833">
            <v>337</v>
          </cell>
          <cell r="E1833">
            <v>316.5</v>
          </cell>
          <cell r="F1833">
            <v>0.33799999999999997</v>
          </cell>
          <cell r="G1833">
            <v>0.95799999999999996</v>
          </cell>
          <cell r="H1833">
            <v>2.1000000000000001E-2</v>
          </cell>
          <cell r="I1833">
            <v>2.1000000000000001E-2</v>
          </cell>
          <cell r="J1833" t="str">
            <v>*</v>
          </cell>
          <cell r="K1833" t="str">
            <v>*</v>
          </cell>
          <cell r="L1833" t="str">
            <v>*</v>
          </cell>
          <cell r="M1833" t="str">
            <v>*</v>
          </cell>
          <cell r="N1833">
            <v>0.12759999999999999</v>
          </cell>
          <cell r="O1833" t="str">
            <v>Scott</v>
          </cell>
          <cell r="P1833" t="str">
            <v>rural</v>
          </cell>
          <cell r="Q1833" t="str">
            <v>Bootheel</v>
          </cell>
          <cell r="R1833">
            <v>2904890</v>
          </cell>
        </row>
        <row r="1834">
          <cell r="A1834" t="str">
            <v>SCOTT CO. MIDDLE</v>
          </cell>
          <cell r="B1834" t="str">
            <v>100061</v>
          </cell>
          <cell r="C1834" t="str">
            <v>SCOTT CO. R-IV</v>
          </cell>
          <cell r="D1834">
            <v>215</v>
          </cell>
          <cell r="E1834">
            <v>212</v>
          </cell>
          <cell r="F1834">
            <v>0.44299999999999995</v>
          </cell>
          <cell r="G1834">
            <v>0.92099999999999993</v>
          </cell>
          <cell r="H1834" t="str">
            <v>*</v>
          </cell>
          <cell r="I1834">
            <v>2.7999999999999997E-2</v>
          </cell>
          <cell r="J1834" t="str">
            <v>*</v>
          </cell>
          <cell r="K1834">
            <v>3.7000000000000005E-2</v>
          </cell>
          <cell r="L1834" t="str">
            <v>*</v>
          </cell>
          <cell r="M1834" t="str">
            <v>*</v>
          </cell>
          <cell r="N1834">
            <v>0.1628</v>
          </cell>
          <cell r="O1834" t="str">
            <v>Scott</v>
          </cell>
          <cell r="P1834" t="str">
            <v>rural</v>
          </cell>
          <cell r="Q1834" t="str">
            <v>Bootheel</v>
          </cell>
          <cell r="R1834">
            <v>2904890</v>
          </cell>
        </row>
        <row r="1835">
          <cell r="A1835" t="str">
            <v>SCOTT CO. ELEM.</v>
          </cell>
          <cell r="B1835" t="str">
            <v>100061</v>
          </cell>
          <cell r="C1835" t="str">
            <v>SCOTT CO. R-IV</v>
          </cell>
          <cell r="D1835">
            <v>330</v>
          </cell>
          <cell r="E1835">
            <v>320.63</v>
          </cell>
          <cell r="F1835">
            <v>0.46200000000000002</v>
          </cell>
          <cell r="G1835">
            <v>0.93900000000000006</v>
          </cell>
          <cell r="H1835" t="str">
            <v>*</v>
          </cell>
          <cell r="I1835">
            <v>2.4E-2</v>
          </cell>
          <cell r="J1835" t="str">
            <v>*</v>
          </cell>
          <cell r="K1835">
            <v>0.03</v>
          </cell>
          <cell r="L1835" t="str">
            <v>*</v>
          </cell>
          <cell r="M1835">
            <v>1.8200000000000001E-2</v>
          </cell>
          <cell r="N1835">
            <v>0.18179999999999999</v>
          </cell>
          <cell r="O1835" t="str">
            <v>Scott</v>
          </cell>
          <cell r="P1835" t="str">
            <v>rural</v>
          </cell>
          <cell r="Q1835" t="str">
            <v>Bootheel</v>
          </cell>
          <cell r="R1835">
            <v>2904890</v>
          </cell>
        </row>
        <row r="1836">
          <cell r="A1836" t="str">
            <v>SCUOLA VITA NUOVA CHARTER</v>
          </cell>
          <cell r="B1836" t="str">
            <v>048915</v>
          </cell>
          <cell r="C1836" t="str">
            <v>SCUOLA VITA NUOVA</v>
          </cell>
          <cell r="D1836">
            <v>380</v>
          </cell>
          <cell r="E1836">
            <v>380</v>
          </cell>
          <cell r="F1836">
            <v>0.75800000000000001</v>
          </cell>
          <cell r="G1836">
            <v>9.1999999999999998E-2</v>
          </cell>
          <cell r="H1836">
            <v>0.4</v>
          </cell>
          <cell r="I1836">
            <v>0.47399999999999998</v>
          </cell>
          <cell r="J1836">
            <v>2.8947368421052631E-2</v>
          </cell>
          <cell r="K1836" t="str">
            <v>*</v>
          </cell>
          <cell r="L1836" t="str">
            <v>*</v>
          </cell>
          <cell r="M1836">
            <v>0.55530000000000002</v>
          </cell>
          <cell r="N1836">
            <v>5.79E-2</v>
          </cell>
          <cell r="O1836" t="str">
            <v>Jackson</v>
          </cell>
          <cell r="P1836" t="str">
            <v>urban</v>
          </cell>
          <cell r="Q1836" t="str">
            <v>Kansas City</v>
          </cell>
          <cell r="R1836">
            <v>2900019</v>
          </cell>
        </row>
        <row r="1837">
          <cell r="A1837" t="str">
            <v>SMITH-COTTON HIGH SCHOOL</v>
          </cell>
          <cell r="B1837" t="str">
            <v>080125</v>
          </cell>
          <cell r="C1837" t="str">
            <v>SEDALIA 200</v>
          </cell>
          <cell r="D1837">
            <v>1510</v>
          </cell>
          <cell r="E1837">
            <v>1362.28</v>
          </cell>
          <cell r="F1837">
            <v>0.44700000000000001</v>
          </cell>
          <cell r="G1837">
            <v>0.65900000000000003</v>
          </cell>
          <cell r="H1837">
            <v>4.4999999999999998E-2</v>
          </cell>
          <cell r="I1837">
            <v>0.19600000000000001</v>
          </cell>
          <cell r="J1837">
            <v>1.0596026490066225E-2</v>
          </cell>
          <cell r="K1837">
            <v>7.4999999999999997E-2</v>
          </cell>
          <cell r="L1837">
            <v>1.4403973509933832E-2</v>
          </cell>
          <cell r="M1837">
            <v>4.4400000000000002E-2</v>
          </cell>
          <cell r="N1837">
            <v>0.13439999999999999</v>
          </cell>
          <cell r="O1837" t="str">
            <v>Pettis</v>
          </cell>
          <cell r="P1837" t="str">
            <v>town</v>
          </cell>
          <cell r="Q1837" t="str">
            <v>Western Plains</v>
          </cell>
          <cell r="R1837">
            <v>2927830</v>
          </cell>
        </row>
        <row r="1838">
          <cell r="A1838" t="str">
            <v>SMITH COTTON JUNIOR HIGH SCHL</v>
          </cell>
          <cell r="B1838" t="str">
            <v>080125</v>
          </cell>
          <cell r="C1838" t="str">
            <v>SEDALIA 200</v>
          </cell>
          <cell r="D1838">
            <v>1096</v>
          </cell>
          <cell r="E1838">
            <v>1088.51</v>
          </cell>
          <cell r="F1838">
            <v>0.504</v>
          </cell>
          <cell r="G1838">
            <v>0.65900000000000003</v>
          </cell>
          <cell r="H1838">
            <v>4.4999999999999998E-2</v>
          </cell>
          <cell r="I1838">
            <v>0.193</v>
          </cell>
          <cell r="J1838">
            <v>6.3868613138686131E-3</v>
          </cell>
          <cell r="K1838">
            <v>9.5000000000000001E-2</v>
          </cell>
          <cell r="M1838">
            <v>5.7500000000000002E-2</v>
          </cell>
          <cell r="N1838">
            <v>0.1414</v>
          </cell>
          <cell r="O1838" t="str">
            <v>Pettis</v>
          </cell>
          <cell r="P1838" t="str">
            <v>town</v>
          </cell>
          <cell r="Q1838" t="str">
            <v>Western Plains</v>
          </cell>
          <cell r="R1838">
            <v>2927830</v>
          </cell>
        </row>
        <row r="1839">
          <cell r="A1839" t="str">
            <v>SEDALIA MIDDLE SCHOOL</v>
          </cell>
          <cell r="B1839" t="str">
            <v>080125</v>
          </cell>
          <cell r="C1839" t="str">
            <v>SEDALIA 200</v>
          </cell>
          <cell r="D1839">
            <v>371</v>
          </cell>
          <cell r="E1839">
            <v>373.45</v>
          </cell>
          <cell r="F1839">
            <v>0.56799999999999995</v>
          </cell>
          <cell r="G1839">
            <v>0.66799999999999993</v>
          </cell>
          <cell r="H1839">
            <v>3.2000000000000001E-2</v>
          </cell>
          <cell r="I1839">
            <v>0.21600000000000003</v>
          </cell>
          <cell r="J1839" t="str">
            <v>*</v>
          </cell>
          <cell r="K1839">
            <v>7.8E-2</v>
          </cell>
          <cell r="L1839" t="str">
            <v>*</v>
          </cell>
          <cell r="M1839">
            <v>0.11320000000000001</v>
          </cell>
          <cell r="N1839">
            <v>0.1482</v>
          </cell>
          <cell r="O1839" t="str">
            <v>Pettis</v>
          </cell>
          <cell r="P1839" t="str">
            <v>town</v>
          </cell>
          <cell r="Q1839" t="str">
            <v>Western Plains</v>
          </cell>
          <cell r="R1839">
            <v>2927830</v>
          </cell>
        </row>
        <row r="1840">
          <cell r="A1840" t="str">
            <v>HEBER HUNT ELEM.</v>
          </cell>
          <cell r="B1840" t="str">
            <v>080125</v>
          </cell>
          <cell r="C1840" t="str">
            <v>SEDALIA 200</v>
          </cell>
          <cell r="D1840">
            <v>416</v>
          </cell>
          <cell r="E1840">
            <v>398.5</v>
          </cell>
          <cell r="F1840">
            <v>0.6409999999999999</v>
          </cell>
          <cell r="G1840">
            <v>0.5</v>
          </cell>
          <cell r="H1840">
            <v>0.113</v>
          </cell>
          <cell r="I1840">
            <v>0.22800000000000001</v>
          </cell>
          <cell r="J1840" t="str">
            <v>*</v>
          </cell>
          <cell r="K1840">
            <v>0.13500000000000001</v>
          </cell>
          <cell r="L1840" t="str">
            <v>*</v>
          </cell>
          <cell r="M1840">
            <v>0.14660000000000001</v>
          </cell>
          <cell r="N1840">
            <v>0.1346</v>
          </cell>
          <cell r="O1840" t="str">
            <v>Pettis</v>
          </cell>
          <cell r="P1840" t="str">
            <v>town</v>
          </cell>
          <cell r="Q1840" t="str">
            <v>Western Plains</v>
          </cell>
          <cell r="R1840">
            <v>2927830</v>
          </cell>
        </row>
        <row r="1841">
          <cell r="A1841" t="str">
            <v>PARKVIEW ELEM.</v>
          </cell>
          <cell r="B1841" t="str">
            <v>080125</v>
          </cell>
          <cell r="C1841" t="str">
            <v>SEDALIA 200</v>
          </cell>
          <cell r="D1841">
            <v>479</v>
          </cell>
          <cell r="E1841">
            <v>477.73</v>
          </cell>
          <cell r="F1841">
            <v>0.55500000000000005</v>
          </cell>
          <cell r="G1841">
            <v>0.72699999999999998</v>
          </cell>
          <cell r="H1841">
            <v>3.1E-2</v>
          </cell>
          <cell r="I1841">
            <v>0.129</v>
          </cell>
          <cell r="J1841" t="str">
            <v>*</v>
          </cell>
          <cell r="K1841">
            <v>7.0999999999999994E-2</v>
          </cell>
          <cell r="L1841" t="str">
            <v>*</v>
          </cell>
          <cell r="M1841">
            <v>0.1399</v>
          </cell>
          <cell r="N1841">
            <v>0.1545</v>
          </cell>
          <cell r="O1841" t="str">
            <v>Pettis</v>
          </cell>
          <cell r="P1841" t="str">
            <v>town</v>
          </cell>
          <cell r="Q1841" t="str">
            <v>Western Plains</v>
          </cell>
          <cell r="R1841">
            <v>2927830</v>
          </cell>
        </row>
        <row r="1842">
          <cell r="A1842" t="str">
            <v>HORACE MANN ELEM.</v>
          </cell>
          <cell r="B1842" t="str">
            <v>080125</v>
          </cell>
          <cell r="C1842" t="str">
            <v>SEDALIA 200</v>
          </cell>
          <cell r="D1842">
            <v>257</v>
          </cell>
          <cell r="E1842">
            <v>246.43</v>
          </cell>
          <cell r="F1842">
            <v>0.61699999999999999</v>
          </cell>
          <cell r="G1842">
            <v>0.57999999999999996</v>
          </cell>
          <cell r="H1842">
            <v>3.5000000000000003E-2</v>
          </cell>
          <cell r="I1842">
            <v>0.25700000000000001</v>
          </cell>
          <cell r="J1842" t="str">
            <v>*</v>
          </cell>
          <cell r="K1842">
            <v>0.113</v>
          </cell>
          <cell r="L1842" t="str">
            <v>*</v>
          </cell>
          <cell r="M1842">
            <v>0.17120000000000002</v>
          </cell>
          <cell r="N1842">
            <v>0.18289999999999998</v>
          </cell>
          <cell r="O1842" t="str">
            <v>Pettis</v>
          </cell>
          <cell r="P1842" t="str">
            <v>town</v>
          </cell>
          <cell r="Q1842" t="str">
            <v>Western Plains</v>
          </cell>
          <cell r="R1842">
            <v>2927830</v>
          </cell>
        </row>
        <row r="1843">
          <cell r="A1843" t="str">
            <v>SKYLINE ELEM.</v>
          </cell>
          <cell r="B1843" t="str">
            <v>080125</v>
          </cell>
          <cell r="C1843" t="str">
            <v>SEDALIA 200</v>
          </cell>
          <cell r="D1843">
            <v>474</v>
          </cell>
          <cell r="E1843">
            <v>476.73</v>
          </cell>
          <cell r="F1843">
            <v>0.33100000000000002</v>
          </cell>
          <cell r="G1843">
            <v>0.81900000000000006</v>
          </cell>
          <cell r="H1843">
            <v>2.5000000000000001E-2</v>
          </cell>
          <cell r="I1843">
            <v>8.199999999999999E-2</v>
          </cell>
          <cell r="J1843" t="str">
            <v>*</v>
          </cell>
          <cell r="K1843">
            <v>6.3E-2</v>
          </cell>
          <cell r="L1843" t="str">
            <v>*</v>
          </cell>
          <cell r="M1843">
            <v>9.6999999999999989E-2</v>
          </cell>
          <cell r="N1843">
            <v>0.1308</v>
          </cell>
          <cell r="O1843" t="str">
            <v>Pettis</v>
          </cell>
          <cell r="P1843" t="str">
            <v>town</v>
          </cell>
          <cell r="Q1843" t="str">
            <v>Western Plains</v>
          </cell>
          <cell r="R1843">
            <v>2927830</v>
          </cell>
        </row>
        <row r="1844">
          <cell r="A1844" t="str">
            <v>WASHINGTON ELEM.</v>
          </cell>
          <cell r="B1844" t="str">
            <v>080125</v>
          </cell>
          <cell r="C1844" t="str">
            <v>SEDALIA 200</v>
          </cell>
          <cell r="D1844">
            <v>213</v>
          </cell>
          <cell r="E1844">
            <v>228.8</v>
          </cell>
          <cell r="F1844">
            <v>0.76</v>
          </cell>
          <cell r="G1844">
            <v>0.56799999999999995</v>
          </cell>
          <cell r="H1844">
            <v>2.3E-2</v>
          </cell>
          <cell r="I1844">
            <v>0.24399999999999999</v>
          </cell>
          <cell r="J1844" t="str">
            <v>*</v>
          </cell>
          <cell r="K1844">
            <v>0.16399999999999998</v>
          </cell>
          <cell r="L1844" t="str">
            <v>*</v>
          </cell>
          <cell r="M1844">
            <v>0.17370000000000002</v>
          </cell>
          <cell r="N1844">
            <v>0.21129999999999999</v>
          </cell>
          <cell r="O1844" t="str">
            <v>Pettis</v>
          </cell>
          <cell r="P1844" t="str">
            <v>town</v>
          </cell>
          <cell r="Q1844" t="str">
            <v>Western Plains</v>
          </cell>
          <cell r="R1844">
            <v>2927830</v>
          </cell>
        </row>
        <row r="1845">
          <cell r="A1845" t="str">
            <v>EARLY CHILDHOOD CTR.</v>
          </cell>
          <cell r="B1845" t="str">
            <v>080125</v>
          </cell>
          <cell r="C1845" t="str">
            <v>SEDALIA 200</v>
          </cell>
          <cell r="D1845" t="str">
            <v>*</v>
          </cell>
          <cell r="E1845" t="str">
            <v>*</v>
          </cell>
          <cell r="F1845" t="str">
            <v>*</v>
          </cell>
          <cell r="G1845" t="str">
            <v>*</v>
          </cell>
          <cell r="H1845" t="str">
            <v>*</v>
          </cell>
          <cell r="I1845" t="str">
            <v>*</v>
          </cell>
          <cell r="J1845" t="str">
            <v>*</v>
          </cell>
          <cell r="K1845" t="str">
            <v>*</v>
          </cell>
          <cell r="L1845" t="str">
            <v>*</v>
          </cell>
          <cell r="M1845" t="str">
            <v>*</v>
          </cell>
          <cell r="N1845" t="str">
            <v>*</v>
          </cell>
          <cell r="O1845" t="str">
            <v>Pettis</v>
          </cell>
          <cell r="P1845" t="str">
            <v>town</v>
          </cell>
          <cell r="Q1845" t="str">
            <v>Western Plains</v>
          </cell>
          <cell r="R1845">
            <v>2927830</v>
          </cell>
        </row>
        <row r="1846">
          <cell r="A1846" t="str">
            <v>SENATH-HORNERSVILLE HIGH SCHOO</v>
          </cell>
          <cell r="B1846" t="str">
            <v>035098</v>
          </cell>
          <cell r="C1846" t="str">
            <v>SENATH-HORNERSVILLE C-8</v>
          </cell>
          <cell r="D1846">
            <v>200</v>
          </cell>
          <cell r="E1846">
            <v>193</v>
          </cell>
          <cell r="F1846">
            <v>1</v>
          </cell>
          <cell r="G1846">
            <v>0.60499999999999998</v>
          </cell>
          <cell r="H1846" t="str">
            <v>*</v>
          </cell>
          <cell r="I1846">
            <v>0.36</v>
          </cell>
          <cell r="J1846" t="str">
            <v>*</v>
          </cell>
          <cell r="K1846">
            <v>0.03</v>
          </cell>
          <cell r="L1846" t="str">
            <v>*</v>
          </cell>
          <cell r="M1846">
            <v>9.5000000000000001E-2</v>
          </cell>
          <cell r="N1846">
            <v>0.125</v>
          </cell>
          <cell r="O1846" t="str">
            <v>Dunklin</v>
          </cell>
          <cell r="P1846" t="str">
            <v>rural</v>
          </cell>
          <cell r="Q1846" t="str">
            <v>Bootheel</v>
          </cell>
          <cell r="R1846">
            <v>2927870</v>
          </cell>
        </row>
        <row r="1847">
          <cell r="A1847" t="str">
            <v>SENATH-HORNERSVILLE MIDDLE SCH</v>
          </cell>
          <cell r="B1847" t="str">
            <v>035098</v>
          </cell>
          <cell r="C1847" t="str">
            <v>SENATH-HORNERSVILLE C-8</v>
          </cell>
          <cell r="D1847">
            <v>224</v>
          </cell>
          <cell r="E1847">
            <v>218</v>
          </cell>
          <cell r="F1847">
            <v>1</v>
          </cell>
          <cell r="G1847">
            <v>0.57100000000000006</v>
          </cell>
          <cell r="H1847" t="str">
            <v>*</v>
          </cell>
          <cell r="I1847">
            <v>0.41100000000000003</v>
          </cell>
          <cell r="J1847" t="str">
            <v>*</v>
          </cell>
          <cell r="K1847" t="str">
            <v>*</v>
          </cell>
          <cell r="L1847" t="str">
            <v>*</v>
          </cell>
          <cell r="M1847">
            <v>0.14730000000000001</v>
          </cell>
          <cell r="N1847">
            <v>0.11609999999999999</v>
          </cell>
          <cell r="O1847" t="str">
            <v>Dunklin</v>
          </cell>
          <cell r="P1847" t="str">
            <v>rural</v>
          </cell>
          <cell r="Q1847" t="str">
            <v>Bootheel</v>
          </cell>
          <cell r="R1847">
            <v>2927870</v>
          </cell>
        </row>
        <row r="1848">
          <cell r="A1848" t="str">
            <v>SENATH-HORNERSVILLE ELEM SCH</v>
          </cell>
          <cell r="B1848" t="str">
            <v>035098</v>
          </cell>
          <cell r="C1848" t="str">
            <v>SENATH-HORNERSVILLE C-8</v>
          </cell>
          <cell r="D1848">
            <v>268</v>
          </cell>
          <cell r="E1848">
            <v>259</v>
          </cell>
          <cell r="F1848">
            <v>1</v>
          </cell>
          <cell r="G1848">
            <v>0.60399999999999998</v>
          </cell>
          <cell r="H1848" t="str">
            <v>*</v>
          </cell>
          <cell r="I1848">
            <v>0.35399999999999998</v>
          </cell>
          <cell r="J1848" t="str">
            <v>*</v>
          </cell>
          <cell r="K1848">
            <v>0.03</v>
          </cell>
          <cell r="L1848" t="str">
            <v>*</v>
          </cell>
          <cell r="M1848">
            <v>0.17910000000000001</v>
          </cell>
          <cell r="N1848">
            <v>0.1343</v>
          </cell>
          <cell r="O1848" t="str">
            <v>Dunklin</v>
          </cell>
          <cell r="P1848" t="str">
            <v>rural</v>
          </cell>
          <cell r="Q1848" t="str">
            <v>Bootheel</v>
          </cell>
          <cell r="R1848">
            <v>2927870</v>
          </cell>
        </row>
        <row r="1849">
          <cell r="A1849" t="str">
            <v>SENECA HIGH</v>
          </cell>
          <cell r="B1849" t="str">
            <v>073106</v>
          </cell>
          <cell r="C1849" t="str">
            <v>SENECA R-VII</v>
          </cell>
          <cell r="D1849">
            <v>462</v>
          </cell>
          <cell r="E1849">
            <v>439</v>
          </cell>
          <cell r="F1849">
            <v>0.34899999999999998</v>
          </cell>
          <cell r="G1849">
            <v>0.76800000000000002</v>
          </cell>
          <cell r="H1849">
            <v>1.4999999999999999E-2</v>
          </cell>
          <cell r="I1849">
            <v>3.5000000000000003E-2</v>
          </cell>
          <cell r="J1849" t="str">
            <v>*</v>
          </cell>
          <cell r="K1849">
            <v>0.03</v>
          </cell>
          <cell r="L1849" t="str">
            <v>*</v>
          </cell>
          <cell r="M1849" t="str">
            <v>*</v>
          </cell>
          <cell r="N1849">
            <v>9.74E-2</v>
          </cell>
          <cell r="O1849" t="str">
            <v>Newton</v>
          </cell>
          <cell r="P1849" t="str">
            <v>town</v>
          </cell>
          <cell r="Q1849" t="str">
            <v>Southwest</v>
          </cell>
          <cell r="R1849">
            <v>2927900</v>
          </cell>
        </row>
        <row r="1850">
          <cell r="A1850" t="str">
            <v>SENECA JUNIOR HIGH</v>
          </cell>
          <cell r="B1850" t="str">
            <v>073106</v>
          </cell>
          <cell r="C1850" t="str">
            <v>SENECA R-VII</v>
          </cell>
          <cell r="D1850">
            <v>226</v>
          </cell>
          <cell r="E1850">
            <v>224.34</v>
          </cell>
          <cell r="F1850">
            <v>0.37</v>
          </cell>
          <cell r="G1850">
            <v>0.79200000000000004</v>
          </cell>
          <cell r="H1850" t="str">
            <v>*</v>
          </cell>
          <cell r="I1850">
            <v>3.1E-2</v>
          </cell>
          <cell r="J1850" t="str">
            <v>*</v>
          </cell>
          <cell r="K1850">
            <v>0.04</v>
          </cell>
          <cell r="L1850" t="str">
            <v>*</v>
          </cell>
          <cell r="M1850" t="str">
            <v>*</v>
          </cell>
          <cell r="N1850">
            <v>0.12390000000000001</v>
          </cell>
          <cell r="O1850" t="str">
            <v>Newton</v>
          </cell>
          <cell r="P1850" t="str">
            <v>town</v>
          </cell>
          <cell r="Q1850" t="str">
            <v>Southwest</v>
          </cell>
          <cell r="R1850">
            <v>2927900</v>
          </cell>
        </row>
        <row r="1851">
          <cell r="A1851" t="str">
            <v>SENECA ELEM.</v>
          </cell>
          <cell r="B1851" t="str">
            <v>073106</v>
          </cell>
          <cell r="C1851" t="str">
            <v>SENECA R-VII</v>
          </cell>
          <cell r="D1851">
            <v>426</v>
          </cell>
          <cell r="E1851">
            <v>428.6</v>
          </cell>
          <cell r="F1851">
            <v>0.44900000000000001</v>
          </cell>
          <cell r="G1851">
            <v>0.75800000000000001</v>
          </cell>
          <cell r="H1851" t="str">
            <v>*</v>
          </cell>
          <cell r="I1851">
            <v>3.5000000000000003E-2</v>
          </cell>
          <cell r="J1851" t="str">
            <v>*</v>
          </cell>
          <cell r="K1851">
            <v>4.9000000000000002E-2</v>
          </cell>
          <cell r="L1851" t="str">
            <v>*</v>
          </cell>
          <cell r="M1851">
            <v>1.1699999999999999E-2</v>
          </cell>
          <cell r="N1851">
            <v>0.14319999999999999</v>
          </cell>
          <cell r="O1851" t="str">
            <v>Newton</v>
          </cell>
          <cell r="P1851" t="str">
            <v>town</v>
          </cell>
          <cell r="Q1851" t="str">
            <v>Southwest</v>
          </cell>
          <cell r="R1851">
            <v>2927900</v>
          </cell>
        </row>
        <row r="1852">
          <cell r="A1852" t="str">
            <v>SENECA INTERMEDIATE SCHOOL</v>
          </cell>
          <cell r="B1852" t="str">
            <v>073106</v>
          </cell>
          <cell r="C1852" t="str">
            <v>SENECA R-VII</v>
          </cell>
          <cell r="D1852">
            <v>318</v>
          </cell>
          <cell r="E1852">
            <v>322.12</v>
          </cell>
          <cell r="F1852">
            <v>0.40700000000000003</v>
          </cell>
          <cell r="G1852">
            <v>0.7609999999999999</v>
          </cell>
          <cell r="H1852" t="str">
            <v>*</v>
          </cell>
          <cell r="I1852">
            <v>4.7E-2</v>
          </cell>
          <cell r="J1852" t="str">
            <v>*</v>
          </cell>
          <cell r="K1852">
            <v>7.2000000000000008E-2</v>
          </cell>
          <cell r="L1852" t="str">
            <v>*</v>
          </cell>
          <cell r="M1852">
            <v>1.89E-2</v>
          </cell>
          <cell r="N1852">
            <v>0.1321</v>
          </cell>
          <cell r="O1852" t="str">
            <v>Newton</v>
          </cell>
          <cell r="P1852" t="str">
            <v>town</v>
          </cell>
          <cell r="Q1852" t="str">
            <v>Southwest</v>
          </cell>
          <cell r="R1852">
            <v>2927900</v>
          </cell>
        </row>
        <row r="1853">
          <cell r="A1853" t="str">
            <v>SENECA EARLY CHILDHOOD SCHOOL</v>
          </cell>
          <cell r="B1853" t="str">
            <v>073106</v>
          </cell>
          <cell r="C1853" t="str">
            <v>SENECA R-VII</v>
          </cell>
          <cell r="D1853" t="str">
            <v>*</v>
          </cell>
          <cell r="E1853" t="str">
            <v>*</v>
          </cell>
          <cell r="F1853" t="str">
            <v>*</v>
          </cell>
          <cell r="G1853" t="str">
            <v>*</v>
          </cell>
          <cell r="H1853" t="str">
            <v>*</v>
          </cell>
          <cell r="I1853" t="str">
            <v>*</v>
          </cell>
          <cell r="J1853" t="str">
            <v>*</v>
          </cell>
          <cell r="K1853" t="str">
            <v>*</v>
          </cell>
          <cell r="L1853" t="str">
            <v>*</v>
          </cell>
          <cell r="M1853" t="str">
            <v>*</v>
          </cell>
          <cell r="N1853" t="str">
            <v>*</v>
          </cell>
          <cell r="O1853" t="str">
            <v>Newton</v>
          </cell>
          <cell r="P1853" t="str">
            <v>town</v>
          </cell>
          <cell r="Q1853" t="str">
            <v>Southwest</v>
          </cell>
          <cell r="R1853">
            <v>2927900</v>
          </cell>
        </row>
        <row r="1854">
          <cell r="A1854" t="str">
            <v>SEYMOUR HIGH</v>
          </cell>
          <cell r="B1854" t="str">
            <v>112103</v>
          </cell>
          <cell r="C1854" t="str">
            <v>SEYMOUR R-II</v>
          </cell>
          <cell r="D1854">
            <v>205</v>
          </cell>
          <cell r="E1854">
            <v>210</v>
          </cell>
          <cell r="F1854">
            <v>0.55200000000000005</v>
          </cell>
          <cell r="G1854">
            <v>0.93200000000000005</v>
          </cell>
          <cell r="H1854" t="str">
            <v>*</v>
          </cell>
          <cell r="I1854">
            <v>4.9000000000000002E-2</v>
          </cell>
          <cell r="J1854" t="str">
            <v>*</v>
          </cell>
          <cell r="K1854" t="str">
            <v>*</v>
          </cell>
          <cell r="L1854" t="str">
            <v>*</v>
          </cell>
          <cell r="M1854" t="str">
            <v>*</v>
          </cell>
          <cell r="N1854">
            <v>0.122</v>
          </cell>
          <cell r="O1854" t="str">
            <v>Webster</v>
          </cell>
          <cell r="P1854" t="str">
            <v>rural</v>
          </cell>
          <cell r="Q1854" t="str">
            <v>Southwest</v>
          </cell>
          <cell r="R1854">
            <v>2927930</v>
          </cell>
        </row>
        <row r="1855">
          <cell r="A1855" t="str">
            <v>SEYMOUR MIDDLE</v>
          </cell>
          <cell r="B1855" t="str">
            <v>112103</v>
          </cell>
          <cell r="C1855" t="str">
            <v>SEYMOUR R-II</v>
          </cell>
          <cell r="D1855">
            <v>169</v>
          </cell>
          <cell r="E1855">
            <v>174</v>
          </cell>
          <cell r="F1855">
            <v>0.55200000000000005</v>
          </cell>
          <cell r="G1855">
            <v>0.92299999999999993</v>
          </cell>
          <cell r="H1855" t="str">
            <v>*</v>
          </cell>
          <cell r="I1855">
            <v>0.03</v>
          </cell>
          <cell r="J1855" t="str">
            <v>*</v>
          </cell>
          <cell r="K1855" t="str">
            <v>*</v>
          </cell>
          <cell r="L1855" t="str">
            <v>*</v>
          </cell>
          <cell r="M1855" t="str">
            <v>*</v>
          </cell>
          <cell r="N1855">
            <v>0.17749999999999999</v>
          </cell>
          <cell r="O1855" t="str">
            <v>Webster</v>
          </cell>
          <cell r="P1855" t="str">
            <v>rural</v>
          </cell>
          <cell r="Q1855" t="str">
            <v>Southwest</v>
          </cell>
          <cell r="R1855">
            <v>2927930</v>
          </cell>
        </row>
        <row r="1856">
          <cell r="A1856" t="str">
            <v>SEYMOUR ELEM.</v>
          </cell>
          <cell r="B1856" t="str">
            <v>112103</v>
          </cell>
          <cell r="C1856" t="str">
            <v>SEYMOUR R-II</v>
          </cell>
          <cell r="D1856">
            <v>285</v>
          </cell>
          <cell r="E1856">
            <v>290</v>
          </cell>
          <cell r="F1856">
            <v>0.64800000000000002</v>
          </cell>
          <cell r="G1856">
            <v>0.93299999999999994</v>
          </cell>
          <cell r="H1856">
            <v>3.2000000000000001E-2</v>
          </cell>
          <cell r="I1856">
            <v>1.8000000000000002E-2</v>
          </cell>
          <cell r="J1856" t="str">
            <v>*</v>
          </cell>
          <cell r="K1856" t="str">
            <v>*</v>
          </cell>
          <cell r="L1856" t="str">
            <v>*</v>
          </cell>
          <cell r="M1856" t="str">
            <v>*</v>
          </cell>
          <cell r="N1856">
            <v>0.15789999999999998</v>
          </cell>
          <cell r="O1856" t="str">
            <v>Webster</v>
          </cell>
          <cell r="P1856" t="str">
            <v>rural</v>
          </cell>
          <cell r="Q1856" t="str">
            <v>Southwest</v>
          </cell>
          <cell r="R1856">
            <v>2927930</v>
          </cell>
        </row>
        <row r="1857">
          <cell r="A1857" t="str">
            <v>SHAWNEE ELEM.</v>
          </cell>
          <cell r="B1857" t="str">
            <v>042113</v>
          </cell>
          <cell r="C1857" t="str">
            <v>SHAWNEE R-III</v>
          </cell>
          <cell r="D1857">
            <v>51</v>
          </cell>
          <cell r="E1857">
            <v>49</v>
          </cell>
          <cell r="F1857">
            <v>0.30599999999999999</v>
          </cell>
          <cell r="G1857">
            <v>1</v>
          </cell>
          <cell r="H1857" t="str">
            <v>*</v>
          </cell>
          <cell r="I1857" t="str">
            <v>*</v>
          </cell>
          <cell r="J1857" t="str">
            <v>*</v>
          </cell>
          <cell r="K1857" t="str">
            <v>*</v>
          </cell>
          <cell r="L1857" t="str">
            <v>*</v>
          </cell>
          <cell r="M1857" t="str">
            <v>*</v>
          </cell>
          <cell r="N1857">
            <v>0.13730000000000001</v>
          </cell>
          <cell r="O1857" t="str">
            <v>Henry</v>
          </cell>
          <cell r="P1857" t="str">
            <v>town</v>
          </cell>
          <cell r="Q1857" t="str">
            <v>Western Plains</v>
          </cell>
          <cell r="R1857">
            <v>2928080</v>
          </cell>
        </row>
        <row r="1858">
          <cell r="A1858" t="str">
            <v>SOUTH SHELBY HIGH</v>
          </cell>
          <cell r="B1858" t="str">
            <v>102085</v>
          </cell>
          <cell r="C1858" t="str">
            <v>SHELBY CO. R-IV</v>
          </cell>
          <cell r="D1858">
            <v>246</v>
          </cell>
          <cell r="E1858">
            <v>234.23</v>
          </cell>
          <cell r="F1858">
            <v>0.32299999999999995</v>
          </cell>
          <cell r="G1858">
            <v>0.91099999999999992</v>
          </cell>
          <cell r="H1858" t="str">
            <v>*</v>
          </cell>
          <cell r="I1858">
            <v>2.4E-2</v>
          </cell>
          <cell r="J1858" t="str">
            <v>*</v>
          </cell>
          <cell r="K1858">
            <v>5.2999999999999999E-2</v>
          </cell>
          <cell r="L1858" t="str">
            <v>*</v>
          </cell>
          <cell r="M1858" t="str">
            <v>*</v>
          </cell>
          <cell r="N1858">
            <v>0.13819999999999999</v>
          </cell>
          <cell r="O1858" t="str">
            <v>Shelby</v>
          </cell>
          <cell r="P1858" t="str">
            <v>rural</v>
          </cell>
          <cell r="Q1858" t="str">
            <v>Northeast</v>
          </cell>
          <cell r="R1858">
            <v>2928110</v>
          </cell>
        </row>
        <row r="1859">
          <cell r="A1859" t="str">
            <v>SOUTH SHELBY MIDDLE SCHOOL</v>
          </cell>
          <cell r="B1859" t="str">
            <v>102085</v>
          </cell>
          <cell r="C1859" t="str">
            <v>SHELBY CO. R-IV</v>
          </cell>
          <cell r="D1859">
            <v>163</v>
          </cell>
          <cell r="E1859">
            <v>168.67</v>
          </cell>
          <cell r="F1859">
            <v>0.43700000000000006</v>
          </cell>
          <cell r="G1859">
            <v>0.92</v>
          </cell>
          <cell r="H1859" t="str">
            <v>*</v>
          </cell>
          <cell r="I1859" t="str">
            <v>*</v>
          </cell>
          <cell r="J1859" t="str">
            <v>*</v>
          </cell>
          <cell r="K1859">
            <v>4.2999999999999997E-2</v>
          </cell>
          <cell r="L1859" t="str">
            <v>*</v>
          </cell>
          <cell r="M1859" t="str">
            <v>*</v>
          </cell>
          <cell r="N1859">
            <v>0.15340000000000001</v>
          </cell>
          <cell r="O1859" t="str">
            <v>Shelby</v>
          </cell>
          <cell r="P1859" t="str">
            <v>rural</v>
          </cell>
          <cell r="Q1859" t="str">
            <v>Northeast</v>
          </cell>
          <cell r="R1859">
            <v>2928110</v>
          </cell>
        </row>
        <row r="1860">
          <cell r="A1860" t="str">
            <v>SOUTH SHELBY ELEMENTARY</v>
          </cell>
          <cell r="B1860" t="str">
            <v>102085</v>
          </cell>
          <cell r="C1860" t="str">
            <v>SHELBY CO. R-IV</v>
          </cell>
          <cell r="D1860">
            <v>263</v>
          </cell>
          <cell r="E1860">
            <v>265</v>
          </cell>
          <cell r="F1860">
            <v>0.48299999999999998</v>
          </cell>
          <cell r="G1860">
            <v>0.93500000000000005</v>
          </cell>
          <cell r="H1860" t="str">
            <v>*</v>
          </cell>
          <cell r="I1860">
            <v>1.9E-2</v>
          </cell>
          <cell r="J1860" t="str">
            <v>*</v>
          </cell>
          <cell r="K1860">
            <v>0.03</v>
          </cell>
          <cell r="L1860" t="str">
            <v>*</v>
          </cell>
          <cell r="M1860" t="str">
            <v>*</v>
          </cell>
          <cell r="N1860">
            <v>9.5100000000000004E-2</v>
          </cell>
          <cell r="O1860" t="str">
            <v>Shelby</v>
          </cell>
          <cell r="P1860" t="str">
            <v>rural</v>
          </cell>
          <cell r="Q1860" t="str">
            <v>Northeast</v>
          </cell>
          <cell r="R1860">
            <v>2928110</v>
          </cell>
        </row>
        <row r="1861">
          <cell r="A1861" t="str">
            <v>SHELDON HIGH</v>
          </cell>
          <cell r="B1861" t="str">
            <v>108144</v>
          </cell>
          <cell r="C1861" t="str">
            <v>SHELDON R-VIII</v>
          </cell>
          <cell r="D1861">
            <v>78</v>
          </cell>
          <cell r="E1861">
            <v>78.5</v>
          </cell>
          <cell r="F1861">
            <v>0.49</v>
          </cell>
          <cell r="G1861">
            <v>0.97400000000000009</v>
          </cell>
          <cell r="H1861" t="str">
            <v>*</v>
          </cell>
          <cell r="I1861" t="str">
            <v>*</v>
          </cell>
          <cell r="J1861" t="str">
            <v>*</v>
          </cell>
          <cell r="K1861" t="str">
            <v>*</v>
          </cell>
          <cell r="L1861" t="str">
            <v>*</v>
          </cell>
          <cell r="M1861" t="str">
            <v>*</v>
          </cell>
          <cell r="N1861">
            <v>0.16670000000000001</v>
          </cell>
          <cell r="O1861" t="str">
            <v>Vernon</v>
          </cell>
          <cell r="P1861" t="str">
            <v>rural</v>
          </cell>
          <cell r="Q1861" t="str">
            <v>Southwest</v>
          </cell>
          <cell r="R1861">
            <v>2928170</v>
          </cell>
        </row>
        <row r="1862">
          <cell r="A1862" t="str">
            <v>SHELDON ELEM.</v>
          </cell>
          <cell r="B1862" t="str">
            <v>108144</v>
          </cell>
          <cell r="C1862" t="str">
            <v>SHELDON R-VIII</v>
          </cell>
          <cell r="D1862">
            <v>87</v>
          </cell>
          <cell r="E1862">
            <v>89</v>
          </cell>
          <cell r="F1862">
            <v>0.57299999999999995</v>
          </cell>
          <cell r="G1862">
            <v>0.94299999999999995</v>
          </cell>
          <cell r="H1862" t="str">
            <v>*</v>
          </cell>
          <cell r="I1862" t="str">
            <v>*</v>
          </cell>
          <cell r="J1862" t="str">
            <v>*</v>
          </cell>
          <cell r="K1862" t="str">
            <v>*</v>
          </cell>
          <cell r="L1862" t="str">
            <v>*</v>
          </cell>
          <cell r="M1862" t="str">
            <v>*</v>
          </cell>
          <cell r="N1862">
            <v>0.2069</v>
          </cell>
          <cell r="O1862" t="str">
            <v>Vernon</v>
          </cell>
          <cell r="P1862" t="str">
            <v>rural</v>
          </cell>
          <cell r="Q1862" t="str">
            <v>Southwest</v>
          </cell>
          <cell r="R1862">
            <v>2928170</v>
          </cell>
        </row>
        <row r="1863">
          <cell r="A1863" t="str">
            <v>SHELL KNOB ELEM.</v>
          </cell>
          <cell r="B1863" t="str">
            <v>005127</v>
          </cell>
          <cell r="C1863" t="str">
            <v>SHELL KNOB 78</v>
          </cell>
          <cell r="D1863">
            <v>110</v>
          </cell>
          <cell r="E1863">
            <v>105</v>
          </cell>
          <cell r="F1863">
            <v>0.94299999999999995</v>
          </cell>
          <cell r="G1863">
            <v>0.96400000000000008</v>
          </cell>
          <cell r="H1863" t="str">
            <v>*</v>
          </cell>
          <cell r="I1863" t="str">
            <v>*</v>
          </cell>
          <cell r="J1863" t="str">
            <v>*</v>
          </cell>
          <cell r="K1863" t="str">
            <v>*</v>
          </cell>
          <cell r="L1863" t="str">
            <v>*</v>
          </cell>
          <cell r="M1863" t="str">
            <v>*</v>
          </cell>
          <cell r="N1863">
            <v>0.1182</v>
          </cell>
          <cell r="O1863" t="str">
            <v>Barry</v>
          </cell>
          <cell r="P1863" t="str">
            <v>rural</v>
          </cell>
          <cell r="Q1863" t="str">
            <v>Southwest</v>
          </cell>
          <cell r="R1863">
            <v>2928200</v>
          </cell>
        </row>
        <row r="1864">
          <cell r="A1864" t="str">
            <v>SHERWOOD HIGH</v>
          </cell>
          <cell r="B1864" t="str">
            <v>019144</v>
          </cell>
          <cell r="C1864" t="str">
            <v>SHERWOOD CASS R-VIII</v>
          </cell>
          <cell r="D1864">
            <v>252</v>
          </cell>
          <cell r="E1864">
            <v>247.56</v>
          </cell>
          <cell r="F1864">
            <v>0.29299999999999998</v>
          </cell>
          <cell r="G1864">
            <v>0.94799999999999995</v>
          </cell>
          <cell r="H1864" t="str">
            <v>*</v>
          </cell>
          <cell r="I1864">
            <v>2.4E-2</v>
          </cell>
          <cell r="J1864" t="str">
            <v>*</v>
          </cell>
          <cell r="K1864">
            <v>0.02</v>
          </cell>
          <cell r="L1864" t="str">
            <v>*</v>
          </cell>
          <cell r="M1864" t="str">
            <v>*</v>
          </cell>
          <cell r="N1864">
            <v>0.127</v>
          </cell>
          <cell r="O1864" t="str">
            <v>Cass</v>
          </cell>
          <cell r="P1864" t="str">
            <v>rural</v>
          </cell>
          <cell r="Q1864" t="str">
            <v>Kansas City</v>
          </cell>
          <cell r="R1864">
            <v>2910320</v>
          </cell>
        </row>
        <row r="1865">
          <cell r="A1865" t="str">
            <v>SHERWOOD MIDDLE</v>
          </cell>
          <cell r="B1865" t="str">
            <v>019144</v>
          </cell>
          <cell r="C1865" t="str">
            <v>SHERWOOD CASS R-VIII</v>
          </cell>
          <cell r="D1865">
            <v>174</v>
          </cell>
          <cell r="E1865">
            <v>169</v>
          </cell>
          <cell r="F1865">
            <v>0.38500000000000001</v>
          </cell>
          <cell r="G1865">
            <v>0.93099999999999994</v>
          </cell>
          <cell r="H1865" t="str">
            <v>*</v>
          </cell>
          <cell r="I1865">
            <v>3.4000000000000002E-2</v>
          </cell>
          <cell r="J1865" t="str">
            <v>*</v>
          </cell>
          <cell r="K1865" t="str">
            <v>*</v>
          </cell>
          <cell r="L1865" t="str">
            <v>*</v>
          </cell>
          <cell r="M1865" t="str">
            <v>*</v>
          </cell>
          <cell r="N1865">
            <v>0.16089999999999999</v>
          </cell>
          <cell r="O1865" t="str">
            <v>Cass</v>
          </cell>
          <cell r="P1865" t="str">
            <v>rural</v>
          </cell>
          <cell r="Q1865" t="str">
            <v>Kansas City</v>
          </cell>
          <cell r="R1865">
            <v>2910320</v>
          </cell>
        </row>
        <row r="1866">
          <cell r="A1866" t="str">
            <v>SHERWOOD ELEM.</v>
          </cell>
          <cell r="B1866" t="str">
            <v>019144</v>
          </cell>
          <cell r="C1866" t="str">
            <v>SHERWOOD CASS R-VIII</v>
          </cell>
          <cell r="D1866">
            <v>346</v>
          </cell>
          <cell r="E1866">
            <v>343</v>
          </cell>
          <cell r="F1866">
            <v>0.41399999999999998</v>
          </cell>
          <cell r="G1866">
            <v>0.92200000000000004</v>
          </cell>
          <cell r="H1866" t="str">
            <v>*</v>
          </cell>
          <cell r="I1866">
            <v>3.7999999999999999E-2</v>
          </cell>
          <cell r="J1866" t="str">
            <v>*</v>
          </cell>
          <cell r="K1866" t="str">
            <v>*</v>
          </cell>
          <cell r="L1866" t="str">
            <v>*</v>
          </cell>
          <cell r="M1866" t="str">
            <v>*</v>
          </cell>
          <cell r="N1866">
            <v>0.21100000000000002</v>
          </cell>
          <cell r="O1866" t="str">
            <v>Cass</v>
          </cell>
          <cell r="P1866" t="str">
            <v>rural</v>
          </cell>
          <cell r="Q1866" t="str">
            <v>Kansas City</v>
          </cell>
          <cell r="R1866">
            <v>2910320</v>
          </cell>
        </row>
        <row r="1867">
          <cell r="A1867" t="str">
            <v>SIKESTON SR. HIGH</v>
          </cell>
          <cell r="B1867" t="str">
            <v>100063</v>
          </cell>
          <cell r="C1867" t="str">
            <v>SIKESTON R-6</v>
          </cell>
          <cell r="D1867">
            <v>1032</v>
          </cell>
          <cell r="E1867">
            <v>976.42</v>
          </cell>
          <cell r="F1867">
            <v>0.98699999999999999</v>
          </cell>
          <cell r="G1867">
            <v>0.54</v>
          </cell>
          <cell r="H1867">
            <v>0.33899999999999997</v>
          </cell>
          <cell r="I1867">
            <v>4.8000000000000001E-2</v>
          </cell>
          <cell r="J1867">
            <v>8.7209302325581394E-3</v>
          </cell>
          <cell r="K1867">
            <v>6.4000000000000001E-2</v>
          </cell>
          <cell r="M1867" t="str">
            <v>*</v>
          </cell>
          <cell r="N1867">
            <v>9.69E-2</v>
          </cell>
          <cell r="O1867" t="str">
            <v>Scott</v>
          </cell>
          <cell r="P1867" t="str">
            <v>rural</v>
          </cell>
          <cell r="Q1867" t="str">
            <v>Bootheel</v>
          </cell>
          <cell r="R1867">
            <v>2928260</v>
          </cell>
        </row>
        <row r="1868">
          <cell r="A1868" t="str">
            <v>SIKESTON CAREER &amp; TECH. CTR.</v>
          </cell>
          <cell r="B1868" t="str">
            <v>100063</v>
          </cell>
          <cell r="C1868" t="str">
            <v>SIKESTON R-6</v>
          </cell>
          <cell r="D1868" t="str">
            <v>*</v>
          </cell>
          <cell r="E1868" t="str">
            <v>*</v>
          </cell>
          <cell r="F1868" t="str">
            <v>*</v>
          </cell>
          <cell r="G1868" t="str">
            <v>*</v>
          </cell>
          <cell r="H1868" t="str">
            <v>*</v>
          </cell>
          <cell r="I1868" t="str">
            <v>*</v>
          </cell>
          <cell r="J1868" t="str">
            <v>*</v>
          </cell>
          <cell r="K1868" t="str">
            <v>*</v>
          </cell>
          <cell r="L1868" t="str">
            <v>*</v>
          </cell>
          <cell r="M1868" t="str">
            <v>*</v>
          </cell>
          <cell r="N1868" t="str">
            <v>*</v>
          </cell>
          <cell r="O1868" t="str">
            <v>Scott</v>
          </cell>
          <cell r="P1868" t="str">
            <v>rural</v>
          </cell>
          <cell r="Q1868" t="str">
            <v>Bootheel</v>
          </cell>
          <cell r="R1868">
            <v>2928260</v>
          </cell>
        </row>
        <row r="1869">
          <cell r="A1869" t="str">
            <v>7TH AND 8TH GRADE CTR.</v>
          </cell>
          <cell r="B1869" t="str">
            <v>100063</v>
          </cell>
          <cell r="C1869" t="str">
            <v>SIKESTON R-6</v>
          </cell>
          <cell r="D1869">
            <v>513</v>
          </cell>
          <cell r="E1869">
            <v>508.08</v>
          </cell>
          <cell r="F1869">
            <v>0.98599999999999999</v>
          </cell>
          <cell r="G1869">
            <v>0.53799999999999992</v>
          </cell>
          <cell r="H1869">
            <v>0.32600000000000001</v>
          </cell>
          <cell r="I1869">
            <v>4.4999999999999998E-2</v>
          </cell>
          <cell r="J1869" t="str">
            <v>*</v>
          </cell>
          <cell r="K1869">
            <v>8.5999999999999993E-2</v>
          </cell>
          <cell r="L1869" t="str">
            <v>*</v>
          </cell>
          <cell r="M1869" t="str">
            <v>*</v>
          </cell>
          <cell r="N1869">
            <v>0.115</v>
          </cell>
          <cell r="O1869" t="str">
            <v>Scott</v>
          </cell>
          <cell r="P1869" t="str">
            <v>rural</v>
          </cell>
          <cell r="Q1869" t="str">
            <v>Bootheel</v>
          </cell>
          <cell r="R1869">
            <v>2928260</v>
          </cell>
        </row>
        <row r="1870">
          <cell r="A1870" t="str">
            <v>5TH AND 6TH GRADE CTR.</v>
          </cell>
          <cell r="B1870" t="str">
            <v>100063</v>
          </cell>
          <cell r="C1870" t="str">
            <v>SIKESTON R-6</v>
          </cell>
          <cell r="D1870">
            <v>489</v>
          </cell>
          <cell r="E1870">
            <v>482.98</v>
          </cell>
          <cell r="F1870">
            <v>0.995</v>
          </cell>
          <cell r="G1870">
            <v>0.52100000000000002</v>
          </cell>
          <cell r="H1870">
            <v>0.35799999999999998</v>
          </cell>
          <cell r="I1870">
            <v>4.2999999999999997E-2</v>
          </cell>
          <cell r="J1870" t="str">
            <v>*</v>
          </cell>
          <cell r="K1870">
            <v>7.0000000000000007E-2</v>
          </cell>
          <cell r="L1870" t="str">
            <v>*</v>
          </cell>
          <cell r="M1870" t="str">
            <v>*</v>
          </cell>
          <cell r="N1870">
            <v>0.1288</v>
          </cell>
          <cell r="O1870" t="str">
            <v>Scott</v>
          </cell>
          <cell r="P1870" t="str">
            <v>rural</v>
          </cell>
          <cell r="Q1870" t="str">
            <v>Bootheel</v>
          </cell>
          <cell r="R1870">
            <v>2928260</v>
          </cell>
        </row>
        <row r="1871">
          <cell r="A1871" t="str">
            <v>SIKESTON KINDERGARTEN CTR.</v>
          </cell>
          <cell r="B1871" t="str">
            <v>100063</v>
          </cell>
          <cell r="C1871" t="str">
            <v>SIKESTON R-6</v>
          </cell>
          <cell r="D1871">
            <v>279</v>
          </cell>
          <cell r="E1871">
            <v>275.18</v>
          </cell>
          <cell r="F1871">
            <v>0.97799999999999998</v>
          </cell>
          <cell r="G1871">
            <v>0.51300000000000001</v>
          </cell>
          <cell r="H1871">
            <v>0.34799999999999998</v>
          </cell>
          <cell r="I1871">
            <v>2.8999999999999998E-2</v>
          </cell>
          <cell r="J1871" t="str">
            <v>*</v>
          </cell>
          <cell r="K1871">
            <v>0.1</v>
          </cell>
          <cell r="L1871" t="str">
            <v>*</v>
          </cell>
          <cell r="M1871" t="str">
            <v>*</v>
          </cell>
          <cell r="N1871">
            <v>6.4500000000000002E-2</v>
          </cell>
          <cell r="O1871" t="str">
            <v>Scott</v>
          </cell>
          <cell r="P1871" t="str">
            <v>rural</v>
          </cell>
          <cell r="Q1871" t="str">
            <v>Bootheel</v>
          </cell>
          <cell r="R1871">
            <v>2928260</v>
          </cell>
        </row>
        <row r="1872">
          <cell r="A1872" t="str">
            <v>LEE HUNTER ELEM.</v>
          </cell>
          <cell r="B1872" t="str">
            <v>100063</v>
          </cell>
          <cell r="C1872" t="str">
            <v>SIKESTON R-6</v>
          </cell>
          <cell r="D1872">
            <v>340</v>
          </cell>
          <cell r="E1872">
            <v>338.3</v>
          </cell>
          <cell r="F1872">
            <v>0.99400000000000011</v>
          </cell>
          <cell r="G1872">
            <v>0.59399999999999997</v>
          </cell>
          <cell r="H1872">
            <v>0.3</v>
          </cell>
          <cell r="I1872">
            <v>2.6000000000000002E-2</v>
          </cell>
          <cell r="J1872" t="str">
            <v>*</v>
          </cell>
          <cell r="K1872">
            <v>7.9000000000000001E-2</v>
          </cell>
          <cell r="L1872" t="str">
            <v>*</v>
          </cell>
          <cell r="M1872" t="str">
            <v>*</v>
          </cell>
          <cell r="N1872">
            <v>0.1235</v>
          </cell>
          <cell r="O1872" t="str">
            <v>Scott</v>
          </cell>
          <cell r="P1872" t="str">
            <v>rural</v>
          </cell>
          <cell r="Q1872" t="str">
            <v>Bootheel</v>
          </cell>
          <cell r="R1872">
            <v>2928260</v>
          </cell>
        </row>
        <row r="1873">
          <cell r="A1873" t="str">
            <v>WING ELEM.</v>
          </cell>
          <cell r="B1873" t="str">
            <v>100063</v>
          </cell>
          <cell r="C1873" t="str">
            <v>SIKESTON R-6</v>
          </cell>
          <cell r="D1873">
            <v>356</v>
          </cell>
          <cell r="E1873">
            <v>360.48</v>
          </cell>
          <cell r="F1873">
            <v>0.98099999999999998</v>
          </cell>
          <cell r="G1873">
            <v>0.46600000000000003</v>
          </cell>
          <cell r="H1873">
            <v>0.371</v>
          </cell>
          <cell r="I1873">
            <v>5.0999999999999997E-2</v>
          </cell>
          <cell r="J1873" t="str">
            <v>*</v>
          </cell>
          <cell r="K1873">
            <v>0.107</v>
          </cell>
          <cell r="L1873" t="str">
            <v>*</v>
          </cell>
          <cell r="M1873">
            <v>1.9699999999999999E-2</v>
          </cell>
          <cell r="N1873">
            <v>0.1067</v>
          </cell>
          <cell r="O1873" t="str">
            <v>Scott</v>
          </cell>
          <cell r="P1873" t="str">
            <v>rural</v>
          </cell>
          <cell r="Q1873" t="str">
            <v>Bootheel</v>
          </cell>
          <cell r="R1873">
            <v>2928260</v>
          </cell>
        </row>
        <row r="1874">
          <cell r="A1874" t="str">
            <v>SOUTHEAST ELEM.</v>
          </cell>
          <cell r="B1874" t="str">
            <v>100063</v>
          </cell>
          <cell r="C1874" t="str">
            <v>SIKESTON R-6</v>
          </cell>
          <cell r="D1874">
            <v>270</v>
          </cell>
          <cell r="E1874">
            <v>263.3</v>
          </cell>
          <cell r="F1874">
            <v>0.99199999999999999</v>
          </cell>
          <cell r="G1874">
            <v>0.53</v>
          </cell>
          <cell r="H1874">
            <v>0.33</v>
          </cell>
          <cell r="I1874">
            <v>5.5999999999999994E-2</v>
          </cell>
          <cell r="J1874" t="str">
            <v>*</v>
          </cell>
          <cell r="K1874">
            <v>7.0000000000000007E-2</v>
          </cell>
          <cell r="L1874" t="str">
            <v>*</v>
          </cell>
          <cell r="M1874" t="str">
            <v>*</v>
          </cell>
          <cell r="N1874">
            <v>0.11109999999999999</v>
          </cell>
          <cell r="O1874" t="str">
            <v>Scott</v>
          </cell>
          <cell r="P1874" t="str">
            <v>rural</v>
          </cell>
          <cell r="Q1874" t="str">
            <v>Bootheel</v>
          </cell>
          <cell r="R1874">
            <v>2928260</v>
          </cell>
        </row>
        <row r="1875">
          <cell r="A1875" t="str">
            <v>SILEX HIGH</v>
          </cell>
          <cell r="B1875" t="str">
            <v>057001</v>
          </cell>
          <cell r="C1875" t="str">
            <v>SILEX R-I</v>
          </cell>
          <cell r="D1875">
            <v>204</v>
          </cell>
          <cell r="E1875">
            <v>203</v>
          </cell>
          <cell r="F1875">
            <v>0.23600000000000002</v>
          </cell>
          <cell r="G1875">
            <v>0.96599999999999997</v>
          </cell>
          <cell r="H1875" t="str">
            <v>*</v>
          </cell>
          <cell r="I1875" t="str">
            <v>*</v>
          </cell>
          <cell r="J1875" t="str">
            <v>*</v>
          </cell>
          <cell r="K1875" t="str">
            <v>*</v>
          </cell>
          <cell r="L1875" t="str">
            <v>*</v>
          </cell>
          <cell r="M1875" t="str">
            <v>*</v>
          </cell>
          <cell r="N1875">
            <v>7.8399999999999997E-2</v>
          </cell>
          <cell r="O1875" t="str">
            <v>Lincoln</v>
          </cell>
          <cell r="P1875" t="str">
            <v>rural</v>
          </cell>
          <cell r="Q1875" t="str">
            <v>Central</v>
          </cell>
          <cell r="R1875">
            <v>2928290</v>
          </cell>
        </row>
        <row r="1876">
          <cell r="A1876" t="str">
            <v>SILEX ELEM.</v>
          </cell>
          <cell r="B1876" t="str">
            <v>057001</v>
          </cell>
          <cell r="C1876" t="str">
            <v>SILEX R-I</v>
          </cell>
          <cell r="D1876">
            <v>224</v>
          </cell>
          <cell r="E1876">
            <v>228</v>
          </cell>
          <cell r="F1876">
            <v>0.32500000000000001</v>
          </cell>
          <cell r="G1876">
            <v>0.98699999999999999</v>
          </cell>
          <cell r="H1876" t="str">
            <v>*</v>
          </cell>
          <cell r="I1876" t="str">
            <v>*</v>
          </cell>
          <cell r="J1876" t="str">
            <v>*</v>
          </cell>
          <cell r="K1876" t="str">
            <v>*</v>
          </cell>
          <cell r="L1876" t="str">
            <v>*</v>
          </cell>
          <cell r="M1876" t="str">
            <v>*</v>
          </cell>
          <cell r="N1876">
            <v>0.13390000000000002</v>
          </cell>
          <cell r="O1876" t="str">
            <v>Lincoln</v>
          </cell>
          <cell r="P1876" t="str">
            <v>rural</v>
          </cell>
          <cell r="Q1876" t="str">
            <v>Central</v>
          </cell>
          <cell r="R1876">
            <v>2928290</v>
          </cell>
        </row>
        <row r="1877">
          <cell r="A1877" t="str">
            <v>SKYLINE ELEM.</v>
          </cell>
          <cell r="B1877" t="str">
            <v>034121</v>
          </cell>
          <cell r="C1877" t="str">
            <v>SKYLINE R-II</v>
          </cell>
          <cell r="D1877">
            <v>82</v>
          </cell>
          <cell r="E1877">
            <v>84</v>
          </cell>
          <cell r="F1877">
            <v>0.72599999999999998</v>
          </cell>
          <cell r="G1877">
            <v>0.93900000000000006</v>
          </cell>
          <cell r="H1877" t="str">
            <v>*</v>
          </cell>
          <cell r="I1877" t="str">
            <v>*</v>
          </cell>
          <cell r="J1877" t="str">
            <v>*</v>
          </cell>
          <cell r="K1877">
            <v>6.0999999999999999E-2</v>
          </cell>
          <cell r="L1877" t="str">
            <v>*</v>
          </cell>
          <cell r="M1877" t="str">
            <v>*</v>
          </cell>
          <cell r="N1877">
            <v>0.17069999999999999</v>
          </cell>
          <cell r="O1877" t="str">
            <v>Douglas</v>
          </cell>
          <cell r="P1877" t="str">
            <v>town</v>
          </cell>
          <cell r="Q1877" t="str">
            <v>Southwest</v>
          </cell>
          <cell r="R1877">
            <v>2911010</v>
          </cell>
        </row>
        <row r="1878">
          <cell r="A1878" t="str">
            <v>SLATER HIGH</v>
          </cell>
          <cell r="B1878" t="str">
            <v>097130</v>
          </cell>
          <cell r="C1878" t="str">
            <v>SLATER</v>
          </cell>
          <cell r="D1878">
            <v>134</v>
          </cell>
          <cell r="E1878">
            <v>105</v>
          </cell>
          <cell r="F1878">
            <v>1</v>
          </cell>
          <cell r="G1878">
            <v>0.84299999999999997</v>
          </cell>
          <cell r="H1878">
            <v>3.7000000000000005E-2</v>
          </cell>
          <cell r="I1878">
            <v>4.4999999999999998E-2</v>
          </cell>
          <cell r="J1878" t="str">
            <v>*</v>
          </cell>
          <cell r="K1878">
            <v>7.4999999999999997E-2</v>
          </cell>
          <cell r="L1878" t="str">
            <v>*</v>
          </cell>
          <cell r="M1878" t="str">
            <v>*</v>
          </cell>
          <cell r="N1878">
            <v>8.2100000000000006E-2</v>
          </cell>
          <cell r="O1878" t="str">
            <v>Saline</v>
          </cell>
          <cell r="P1878" t="str">
            <v>rural</v>
          </cell>
          <cell r="Q1878" t="str">
            <v>Western Plains</v>
          </cell>
          <cell r="R1878">
            <v>2928360</v>
          </cell>
        </row>
        <row r="1879">
          <cell r="A1879" t="str">
            <v>ALEXANDER ELEM.</v>
          </cell>
          <cell r="B1879" t="str">
            <v>097130</v>
          </cell>
          <cell r="C1879" t="str">
            <v>SLATER</v>
          </cell>
          <cell r="D1879">
            <v>214</v>
          </cell>
          <cell r="E1879">
            <v>207</v>
          </cell>
          <cell r="F1879">
            <v>1</v>
          </cell>
          <cell r="G1879">
            <v>0.81299999999999994</v>
          </cell>
          <cell r="H1879">
            <v>4.2000000000000003E-2</v>
          </cell>
          <cell r="I1879">
            <v>3.7000000000000005E-2</v>
          </cell>
          <cell r="J1879" t="str">
            <v>*</v>
          </cell>
          <cell r="K1879">
            <v>0.10300000000000001</v>
          </cell>
          <cell r="L1879" t="str">
            <v>*</v>
          </cell>
          <cell r="M1879" t="str">
            <v>*</v>
          </cell>
          <cell r="N1879">
            <v>0.1308</v>
          </cell>
          <cell r="O1879" t="str">
            <v>Saline</v>
          </cell>
          <cell r="P1879" t="str">
            <v>rural</v>
          </cell>
          <cell r="Q1879" t="str">
            <v>Western Plains</v>
          </cell>
          <cell r="R1879">
            <v>2928360</v>
          </cell>
        </row>
        <row r="1880">
          <cell r="A1880" t="str">
            <v>SMITHTON HIGH</v>
          </cell>
          <cell r="B1880" t="str">
            <v>080119</v>
          </cell>
          <cell r="C1880" t="str">
            <v>SMITHTON R-VI</v>
          </cell>
          <cell r="D1880">
            <v>275</v>
          </cell>
          <cell r="E1880">
            <v>267.8</v>
          </cell>
          <cell r="F1880">
            <v>0.29100000000000004</v>
          </cell>
          <cell r="G1880">
            <v>0.93099999999999994</v>
          </cell>
          <cell r="H1880" t="str">
            <v>*</v>
          </cell>
          <cell r="I1880">
            <v>5.0999999999999997E-2</v>
          </cell>
          <cell r="J1880" t="str">
            <v>*</v>
          </cell>
          <cell r="K1880" t="str">
            <v>*</v>
          </cell>
          <cell r="L1880" t="str">
            <v>*</v>
          </cell>
          <cell r="M1880">
            <v>4.36E-2</v>
          </cell>
          <cell r="N1880">
            <v>0.14550000000000002</v>
          </cell>
          <cell r="O1880" t="str">
            <v>Pettis</v>
          </cell>
          <cell r="P1880" t="str">
            <v>rural</v>
          </cell>
          <cell r="Q1880" t="str">
            <v>Western Plains</v>
          </cell>
          <cell r="R1880">
            <v>2928380</v>
          </cell>
        </row>
        <row r="1881">
          <cell r="A1881" t="str">
            <v>SMITHTON ELEM.</v>
          </cell>
          <cell r="B1881" t="str">
            <v>080119</v>
          </cell>
          <cell r="C1881" t="str">
            <v>SMITHTON R-VI</v>
          </cell>
          <cell r="D1881">
            <v>263</v>
          </cell>
          <cell r="E1881">
            <v>261.17</v>
          </cell>
          <cell r="F1881">
            <v>0.43099999999999999</v>
          </cell>
          <cell r="G1881">
            <v>0.96599999999999997</v>
          </cell>
          <cell r="H1881" t="str">
            <v>*</v>
          </cell>
          <cell r="I1881">
            <v>2.7000000000000003E-2</v>
          </cell>
          <cell r="J1881" t="str">
            <v>*</v>
          </cell>
          <cell r="K1881" t="str">
            <v>*</v>
          </cell>
          <cell r="L1881" t="str">
            <v>*</v>
          </cell>
          <cell r="M1881">
            <v>9.1300000000000006E-2</v>
          </cell>
          <cell r="N1881">
            <v>0.1293</v>
          </cell>
          <cell r="O1881" t="str">
            <v>Pettis</v>
          </cell>
          <cell r="P1881" t="str">
            <v>rural</v>
          </cell>
          <cell r="Q1881" t="str">
            <v>Western Plains</v>
          </cell>
          <cell r="R1881">
            <v>2928380</v>
          </cell>
        </row>
        <row r="1882">
          <cell r="A1882" t="str">
            <v>Smithville High</v>
          </cell>
          <cell r="B1882" t="str">
            <v>024087</v>
          </cell>
          <cell r="C1882" t="str">
            <v>SMITHVILLE R-II</v>
          </cell>
          <cell r="D1882">
            <v>908</v>
          </cell>
          <cell r="E1882">
            <v>880.43</v>
          </cell>
          <cell r="F1882">
            <v>0.105</v>
          </cell>
          <cell r="G1882">
            <v>0.89200000000000002</v>
          </cell>
          <cell r="H1882">
            <v>1.2E-2</v>
          </cell>
          <cell r="I1882">
            <v>0.05</v>
          </cell>
          <cell r="J1882">
            <v>1.1013215859030838E-2</v>
          </cell>
          <cell r="K1882">
            <v>2.7999999999999997E-2</v>
          </cell>
          <cell r="L1882">
            <v>6.9867841409690934E-3</v>
          </cell>
          <cell r="M1882" t="str">
            <v>*</v>
          </cell>
          <cell r="N1882">
            <v>7.8200000000000006E-2</v>
          </cell>
          <cell r="O1882" t="str">
            <v>Clay</v>
          </cell>
          <cell r="P1882" t="str">
            <v>town</v>
          </cell>
          <cell r="Q1882" t="str">
            <v>Kansas City</v>
          </cell>
          <cell r="R1882">
            <v>2928410</v>
          </cell>
        </row>
        <row r="1883">
          <cell r="A1883" t="str">
            <v>Smithville Middle</v>
          </cell>
          <cell r="B1883" t="str">
            <v>024087</v>
          </cell>
          <cell r="C1883" t="str">
            <v>SMITHVILLE R-II</v>
          </cell>
          <cell r="D1883">
            <v>401</v>
          </cell>
          <cell r="E1883">
            <v>405.09</v>
          </cell>
          <cell r="F1883">
            <v>0.111</v>
          </cell>
          <cell r="G1883">
            <v>0.89300000000000002</v>
          </cell>
          <cell r="H1883" t="str">
            <v>*</v>
          </cell>
          <cell r="I1883">
            <v>5.7000000000000002E-2</v>
          </cell>
          <cell r="J1883" t="str">
            <v>*</v>
          </cell>
          <cell r="K1883">
            <v>3.5000000000000003E-2</v>
          </cell>
          <cell r="L1883" t="str">
            <v>*</v>
          </cell>
          <cell r="M1883" t="str">
            <v>*</v>
          </cell>
          <cell r="N1883">
            <v>9.4800000000000009E-2</v>
          </cell>
          <cell r="O1883" t="str">
            <v>Clay</v>
          </cell>
          <cell r="P1883" t="str">
            <v>town</v>
          </cell>
          <cell r="Q1883" t="str">
            <v>Kansas City</v>
          </cell>
          <cell r="R1883">
            <v>2928410</v>
          </cell>
        </row>
        <row r="1884">
          <cell r="A1884" t="str">
            <v>Maple Elementary</v>
          </cell>
          <cell r="B1884" t="str">
            <v>024087</v>
          </cell>
          <cell r="C1884" t="str">
            <v>SMITHVILLE R-II</v>
          </cell>
          <cell r="D1884">
            <v>386</v>
          </cell>
          <cell r="E1884">
            <v>385</v>
          </cell>
          <cell r="F1884">
            <v>0.20499999999999999</v>
          </cell>
          <cell r="G1884">
            <v>0.91500000000000004</v>
          </cell>
          <cell r="H1884">
            <v>1.8000000000000002E-2</v>
          </cell>
          <cell r="I1884">
            <v>1.8000000000000002E-2</v>
          </cell>
          <cell r="J1884" t="str">
            <v>*</v>
          </cell>
          <cell r="K1884">
            <v>3.6000000000000004E-2</v>
          </cell>
          <cell r="L1884" t="str">
            <v>*</v>
          </cell>
          <cell r="M1884" t="str">
            <v>*</v>
          </cell>
          <cell r="N1884">
            <v>0.10099999999999999</v>
          </cell>
          <cell r="O1884" t="str">
            <v>Clay</v>
          </cell>
          <cell r="P1884" t="str">
            <v>town</v>
          </cell>
          <cell r="Q1884" t="str">
            <v>Kansas City</v>
          </cell>
          <cell r="R1884">
            <v>2928410</v>
          </cell>
        </row>
        <row r="1885">
          <cell r="A1885" t="str">
            <v>Eagle Heights Elementary</v>
          </cell>
          <cell r="B1885" t="str">
            <v>024087</v>
          </cell>
          <cell r="C1885" t="str">
            <v>SMITHVILLE R-II</v>
          </cell>
          <cell r="D1885">
            <v>435</v>
          </cell>
          <cell r="E1885">
            <v>443</v>
          </cell>
          <cell r="F1885">
            <v>0.126</v>
          </cell>
          <cell r="G1885">
            <v>0.89400000000000002</v>
          </cell>
          <cell r="H1885">
            <v>1.8000000000000002E-2</v>
          </cell>
          <cell r="I1885">
            <v>5.5E-2</v>
          </cell>
          <cell r="J1885" t="str">
            <v>*</v>
          </cell>
          <cell r="K1885">
            <v>2.3E-2</v>
          </cell>
          <cell r="L1885" t="str">
            <v>*</v>
          </cell>
          <cell r="M1885" t="str">
            <v>*</v>
          </cell>
          <cell r="N1885">
            <v>5.0599999999999999E-2</v>
          </cell>
          <cell r="O1885" t="str">
            <v>Clay</v>
          </cell>
          <cell r="P1885" t="str">
            <v>town</v>
          </cell>
          <cell r="Q1885" t="str">
            <v>Kansas City</v>
          </cell>
          <cell r="R1885">
            <v>2928410</v>
          </cell>
        </row>
        <row r="1886">
          <cell r="A1886" t="str">
            <v>Horizon Elementary</v>
          </cell>
          <cell r="B1886" t="str">
            <v>024087</v>
          </cell>
          <cell r="C1886" t="str">
            <v>SMITHVILLE R-II</v>
          </cell>
          <cell r="D1886">
            <v>423</v>
          </cell>
          <cell r="E1886">
            <v>419.15</v>
          </cell>
          <cell r="F1886">
            <v>0.13600000000000001</v>
          </cell>
          <cell r="G1886">
            <v>0.89800000000000002</v>
          </cell>
          <cell r="H1886" t="str">
            <v>*</v>
          </cell>
          <cell r="I1886">
            <v>6.0999999999999999E-2</v>
          </cell>
          <cell r="J1886" t="str">
            <v>*</v>
          </cell>
          <cell r="K1886">
            <v>3.1E-2</v>
          </cell>
          <cell r="L1886" t="str">
            <v>*</v>
          </cell>
          <cell r="M1886" t="str">
            <v>*</v>
          </cell>
          <cell r="N1886">
            <v>4.7300000000000002E-2</v>
          </cell>
          <cell r="O1886" t="str">
            <v>Clay</v>
          </cell>
          <cell r="P1886" t="str">
            <v>town</v>
          </cell>
          <cell r="Q1886" t="str">
            <v>Kansas City</v>
          </cell>
          <cell r="R1886">
            <v>2928410</v>
          </cell>
        </row>
        <row r="1887">
          <cell r="A1887" t="str">
            <v>SOUTH CALLAWAY HIGH</v>
          </cell>
          <cell r="B1887" t="str">
            <v>014130</v>
          </cell>
          <cell r="C1887" t="str">
            <v>SOUTH CALLAWAY CO. R-II</v>
          </cell>
          <cell r="D1887">
            <v>255</v>
          </cell>
          <cell r="E1887">
            <v>225</v>
          </cell>
          <cell r="F1887">
            <v>0.23600000000000002</v>
          </cell>
          <cell r="G1887">
            <v>0.94900000000000007</v>
          </cell>
          <cell r="H1887" t="str">
            <v>*</v>
          </cell>
          <cell r="I1887" t="str">
            <v>*</v>
          </cell>
          <cell r="J1887" t="str">
            <v>*</v>
          </cell>
          <cell r="K1887">
            <v>2.4E-2</v>
          </cell>
          <cell r="L1887" t="str">
            <v>*</v>
          </cell>
          <cell r="M1887" t="str">
            <v>*</v>
          </cell>
          <cell r="N1887">
            <v>8.2400000000000001E-2</v>
          </cell>
          <cell r="O1887" t="str">
            <v>Callaway</v>
          </cell>
          <cell r="P1887" t="str">
            <v>town</v>
          </cell>
          <cell r="Q1887" t="str">
            <v>Central</v>
          </cell>
          <cell r="R1887">
            <v>2928430</v>
          </cell>
        </row>
        <row r="1888">
          <cell r="A1888" t="str">
            <v>SOUTH CALLAWAY MIDDLE</v>
          </cell>
          <cell r="B1888" t="str">
            <v>014130</v>
          </cell>
          <cell r="C1888" t="str">
            <v>SOUTH CALLAWAY CO. R-II</v>
          </cell>
          <cell r="D1888">
            <v>185</v>
          </cell>
          <cell r="E1888">
            <v>179</v>
          </cell>
          <cell r="F1888">
            <v>0.27399999999999997</v>
          </cell>
          <cell r="G1888">
            <v>0.91900000000000004</v>
          </cell>
          <cell r="H1888" t="str">
            <v>*</v>
          </cell>
          <cell r="I1888" t="str">
            <v>*</v>
          </cell>
          <cell r="J1888" t="str">
            <v>*</v>
          </cell>
          <cell r="K1888">
            <v>7.0000000000000007E-2</v>
          </cell>
          <cell r="L1888" t="str">
            <v>*</v>
          </cell>
          <cell r="M1888" t="str">
            <v>*</v>
          </cell>
          <cell r="N1888">
            <v>0.15140000000000001</v>
          </cell>
          <cell r="O1888" t="str">
            <v>Callaway</v>
          </cell>
          <cell r="P1888" t="str">
            <v>town</v>
          </cell>
          <cell r="Q1888" t="str">
            <v>Central</v>
          </cell>
          <cell r="R1888">
            <v>2928430</v>
          </cell>
        </row>
        <row r="1889">
          <cell r="A1889" t="str">
            <v>SOUTH CALLAWAY EARLY CHD PK-02</v>
          </cell>
          <cell r="B1889" t="str">
            <v>014130</v>
          </cell>
          <cell r="C1889" t="str">
            <v>SOUTH CALLAWAY CO. R-II</v>
          </cell>
          <cell r="D1889">
            <v>173</v>
          </cell>
          <cell r="E1889">
            <v>178.45</v>
          </cell>
          <cell r="F1889">
            <v>0.17399999999999999</v>
          </cell>
          <cell r="G1889">
            <v>0.95400000000000007</v>
          </cell>
          <cell r="H1889" t="str">
            <v>*</v>
          </cell>
          <cell r="I1889" t="str">
            <v>*</v>
          </cell>
          <cell r="J1889" t="str">
            <v>*</v>
          </cell>
          <cell r="K1889">
            <v>3.5000000000000003E-2</v>
          </cell>
          <cell r="L1889" t="str">
            <v>*</v>
          </cell>
          <cell r="M1889" t="str">
            <v>*</v>
          </cell>
          <cell r="N1889">
            <v>0.13289999999999999</v>
          </cell>
          <cell r="O1889" t="str">
            <v>Callaway</v>
          </cell>
          <cell r="P1889" t="str">
            <v>town</v>
          </cell>
          <cell r="Q1889" t="str">
            <v>Central</v>
          </cell>
          <cell r="R1889">
            <v>2928430</v>
          </cell>
        </row>
        <row r="1890">
          <cell r="A1890" t="str">
            <v>SOUTH CALLAWAY ELEM.</v>
          </cell>
          <cell r="B1890" t="str">
            <v>014130</v>
          </cell>
          <cell r="C1890" t="str">
            <v>SOUTH CALLAWAY CO. R-II</v>
          </cell>
          <cell r="D1890">
            <v>174</v>
          </cell>
          <cell r="E1890">
            <v>169</v>
          </cell>
          <cell r="F1890">
            <v>0.21899999999999997</v>
          </cell>
          <cell r="G1890">
            <v>0.97099999999999997</v>
          </cell>
          <cell r="H1890" t="str">
            <v>*</v>
          </cell>
          <cell r="I1890" t="str">
            <v>*</v>
          </cell>
          <cell r="J1890" t="str">
            <v>*</v>
          </cell>
          <cell r="K1890" t="str">
            <v>*</v>
          </cell>
          <cell r="L1890" t="str">
            <v>*</v>
          </cell>
          <cell r="M1890" t="str">
            <v>*</v>
          </cell>
          <cell r="N1890">
            <v>5.7500000000000002E-2</v>
          </cell>
          <cell r="O1890" t="str">
            <v>Callaway</v>
          </cell>
          <cell r="P1890" t="str">
            <v>town</v>
          </cell>
          <cell r="Q1890" t="str">
            <v>Central</v>
          </cell>
          <cell r="R1890">
            <v>2928430</v>
          </cell>
        </row>
        <row r="1891">
          <cell r="A1891" t="str">
            <v>SOUTH HARRISON HIGH</v>
          </cell>
          <cell r="B1891" t="str">
            <v>041002</v>
          </cell>
          <cell r="C1891" t="str">
            <v>SOUTH HARRISON CO. R-II</v>
          </cell>
          <cell r="D1891">
            <v>250</v>
          </cell>
          <cell r="E1891">
            <v>238.18</v>
          </cell>
          <cell r="F1891">
            <v>0.33100000000000002</v>
          </cell>
          <cell r="G1891">
            <v>0.96</v>
          </cell>
          <cell r="H1891" t="str">
            <v>*</v>
          </cell>
          <cell r="I1891" t="str">
            <v>*</v>
          </cell>
          <cell r="J1891" t="str">
            <v>*</v>
          </cell>
          <cell r="K1891" t="str">
            <v>*</v>
          </cell>
          <cell r="L1891" t="str">
            <v>*</v>
          </cell>
          <cell r="M1891" t="str">
            <v>*</v>
          </cell>
          <cell r="N1891">
            <v>0.10400000000000001</v>
          </cell>
          <cell r="O1891" t="str">
            <v>Harrison</v>
          </cell>
          <cell r="P1891" t="str">
            <v>rural</v>
          </cell>
          <cell r="Q1891" t="str">
            <v>Northwest</v>
          </cell>
          <cell r="R1891">
            <v>2900002</v>
          </cell>
        </row>
        <row r="1892">
          <cell r="A1892" t="str">
            <v>NORTH CENTRAL CAREER CTR.</v>
          </cell>
          <cell r="B1892" t="str">
            <v>041002</v>
          </cell>
          <cell r="C1892" t="str">
            <v>SOUTH HARRISON CO. R-II</v>
          </cell>
          <cell r="D1892" t="str">
            <v>*</v>
          </cell>
          <cell r="E1892" t="str">
            <v>*</v>
          </cell>
          <cell r="F1892" t="str">
            <v>*</v>
          </cell>
          <cell r="G1892" t="str">
            <v>*</v>
          </cell>
          <cell r="H1892" t="str">
            <v>*</v>
          </cell>
          <cell r="I1892" t="str">
            <v>*</v>
          </cell>
          <cell r="J1892" t="str">
            <v>*</v>
          </cell>
          <cell r="K1892" t="str">
            <v>*</v>
          </cell>
          <cell r="L1892" t="str">
            <v>*</v>
          </cell>
          <cell r="M1892" t="str">
            <v>*</v>
          </cell>
          <cell r="N1892" t="str">
            <v>*</v>
          </cell>
          <cell r="O1892" t="str">
            <v>Harrison</v>
          </cell>
          <cell r="P1892" t="str">
            <v>rural</v>
          </cell>
          <cell r="Q1892" t="str">
            <v>Northwest</v>
          </cell>
          <cell r="R1892">
            <v>2900002</v>
          </cell>
        </row>
        <row r="1893">
          <cell r="A1893" t="str">
            <v>SOUTH HARRISON MIDDLE</v>
          </cell>
          <cell r="B1893" t="str">
            <v>041002</v>
          </cell>
          <cell r="C1893" t="str">
            <v>SOUTH HARRISON CO. R-II</v>
          </cell>
          <cell r="D1893">
            <v>247</v>
          </cell>
          <cell r="E1893">
            <v>242.78</v>
          </cell>
          <cell r="F1893">
            <v>0.42</v>
          </cell>
          <cell r="G1893">
            <v>0.92299999999999993</v>
          </cell>
          <cell r="H1893" t="str">
            <v>*</v>
          </cell>
          <cell r="I1893">
            <v>2.7999999999999997E-2</v>
          </cell>
          <cell r="J1893" t="str">
            <v>*</v>
          </cell>
          <cell r="K1893">
            <v>4.4999999999999998E-2</v>
          </cell>
          <cell r="L1893" t="str">
            <v>*</v>
          </cell>
          <cell r="M1893" t="str">
            <v>*</v>
          </cell>
          <cell r="N1893">
            <v>0.14980000000000002</v>
          </cell>
          <cell r="O1893" t="str">
            <v>Harrison</v>
          </cell>
          <cell r="P1893" t="str">
            <v>rural</v>
          </cell>
          <cell r="Q1893" t="str">
            <v>Northwest</v>
          </cell>
          <cell r="R1893">
            <v>2900002</v>
          </cell>
        </row>
        <row r="1894">
          <cell r="A1894" t="str">
            <v>SOUTH HARRISON ELEM.</v>
          </cell>
          <cell r="B1894" t="str">
            <v>041002</v>
          </cell>
          <cell r="C1894" t="str">
            <v>SOUTH HARRISON CO. R-II</v>
          </cell>
          <cell r="D1894">
            <v>324</v>
          </cell>
          <cell r="E1894">
            <v>318</v>
          </cell>
          <cell r="F1894">
            <v>0.51900000000000002</v>
          </cell>
          <cell r="G1894">
            <v>0.93500000000000005</v>
          </cell>
          <cell r="H1894" t="str">
            <v>*</v>
          </cell>
          <cell r="I1894" t="str">
            <v>*</v>
          </cell>
          <cell r="J1894" t="str">
            <v>*</v>
          </cell>
          <cell r="K1894">
            <v>3.1E-2</v>
          </cell>
          <cell r="L1894" t="str">
            <v>*</v>
          </cell>
          <cell r="M1894" t="str">
            <v>*</v>
          </cell>
          <cell r="N1894">
            <v>0.15740000000000001</v>
          </cell>
          <cell r="O1894" t="str">
            <v>Harrison</v>
          </cell>
          <cell r="P1894" t="str">
            <v>rural</v>
          </cell>
          <cell r="Q1894" t="str">
            <v>Northwest</v>
          </cell>
          <cell r="R1894">
            <v>2900002</v>
          </cell>
        </row>
        <row r="1895">
          <cell r="A1895" t="str">
            <v>SOUTH HARRISON EARLY CHILD CTR</v>
          </cell>
          <cell r="B1895" t="str">
            <v>041002</v>
          </cell>
          <cell r="C1895" t="str">
            <v>SOUTH HARRISON CO. R-II</v>
          </cell>
          <cell r="D1895" t="str">
            <v>*</v>
          </cell>
          <cell r="E1895" t="str">
            <v>*</v>
          </cell>
          <cell r="F1895" t="str">
            <v>*</v>
          </cell>
          <cell r="G1895" t="str">
            <v>*</v>
          </cell>
          <cell r="H1895" t="str">
            <v>*</v>
          </cell>
          <cell r="I1895" t="str">
            <v>*</v>
          </cell>
          <cell r="J1895" t="str">
            <v>*</v>
          </cell>
          <cell r="K1895" t="str">
            <v>*</v>
          </cell>
          <cell r="L1895" t="str">
            <v>*</v>
          </cell>
          <cell r="M1895" t="str">
            <v>*</v>
          </cell>
          <cell r="N1895" t="str">
            <v>*</v>
          </cell>
          <cell r="O1895" t="str">
            <v>Harrison</v>
          </cell>
          <cell r="P1895" t="str">
            <v>rural</v>
          </cell>
          <cell r="Q1895" t="str">
            <v>Northwest</v>
          </cell>
          <cell r="R1895">
            <v>2900002</v>
          </cell>
        </row>
        <row r="1896">
          <cell r="A1896" t="str">
            <v>SOUTH HOLT HIGH</v>
          </cell>
          <cell r="B1896" t="str">
            <v>044084</v>
          </cell>
          <cell r="C1896" t="str">
            <v>SOUTH HOLT CO. R-I</v>
          </cell>
          <cell r="D1896">
            <v>144</v>
          </cell>
          <cell r="E1896">
            <v>143</v>
          </cell>
          <cell r="F1896">
            <v>0.20300000000000001</v>
          </cell>
          <cell r="G1896">
            <v>0.97199999999999998</v>
          </cell>
          <cell r="H1896" t="str">
            <v>*</v>
          </cell>
          <cell r="I1896" t="str">
            <v>*</v>
          </cell>
          <cell r="J1896" t="str">
            <v>*</v>
          </cell>
          <cell r="K1896" t="str">
            <v>*</v>
          </cell>
          <cell r="L1896" t="str">
            <v>*</v>
          </cell>
          <cell r="M1896" t="str">
            <v>*</v>
          </cell>
          <cell r="N1896">
            <v>6.25E-2</v>
          </cell>
          <cell r="O1896" t="str">
            <v>Holt</v>
          </cell>
          <cell r="P1896" t="str">
            <v>rural</v>
          </cell>
          <cell r="Q1896" t="str">
            <v>Northwest</v>
          </cell>
          <cell r="R1896">
            <v>2923190</v>
          </cell>
        </row>
        <row r="1897">
          <cell r="A1897" t="str">
            <v>SOUTH HOLT ELEM.</v>
          </cell>
          <cell r="B1897" t="str">
            <v>044084</v>
          </cell>
          <cell r="C1897" t="str">
            <v>SOUTH HOLT CO. R-I</v>
          </cell>
          <cell r="D1897">
            <v>145</v>
          </cell>
          <cell r="E1897">
            <v>143</v>
          </cell>
          <cell r="F1897">
            <v>0.28000000000000003</v>
          </cell>
          <cell r="G1897">
            <v>0.99299999999999999</v>
          </cell>
          <cell r="H1897" t="str">
            <v>*</v>
          </cell>
          <cell r="I1897" t="str">
            <v>*</v>
          </cell>
          <cell r="J1897" t="str">
            <v>*</v>
          </cell>
          <cell r="K1897" t="str">
            <v>*</v>
          </cell>
          <cell r="L1897" t="str">
            <v>*</v>
          </cell>
          <cell r="M1897" t="str">
            <v>*</v>
          </cell>
          <cell r="N1897">
            <v>0.10339999999999999</v>
          </cell>
          <cell r="O1897" t="str">
            <v>Holt</v>
          </cell>
          <cell r="P1897" t="str">
            <v>rural</v>
          </cell>
          <cell r="Q1897" t="str">
            <v>Northwest</v>
          </cell>
          <cell r="R1897">
            <v>2923190</v>
          </cell>
        </row>
        <row r="1898">
          <cell r="A1898" t="str">
            <v>SOUTH IRON HIGH</v>
          </cell>
          <cell r="B1898" t="str">
            <v>047060</v>
          </cell>
          <cell r="C1898" t="str">
            <v>SOUTH IRON CO. R-I</v>
          </cell>
          <cell r="D1898">
            <v>153</v>
          </cell>
          <cell r="E1898">
            <v>151</v>
          </cell>
          <cell r="F1898">
            <v>0.57600000000000007</v>
          </cell>
          <cell r="G1898">
            <v>0.85</v>
          </cell>
          <cell r="H1898">
            <v>5.9000000000000004E-2</v>
          </cell>
          <cell r="I1898">
            <v>3.9E-2</v>
          </cell>
          <cell r="J1898" t="str">
            <v>*</v>
          </cell>
          <cell r="K1898">
            <v>5.2000000000000005E-2</v>
          </cell>
          <cell r="L1898" t="str">
            <v>*</v>
          </cell>
          <cell r="M1898" t="str">
            <v>*</v>
          </cell>
          <cell r="N1898">
            <v>0.20920000000000002</v>
          </cell>
          <cell r="O1898" t="str">
            <v>Iron</v>
          </cell>
          <cell r="P1898" t="str">
            <v>town</v>
          </cell>
          <cell r="Q1898" t="str">
            <v>Ozarks</v>
          </cell>
          <cell r="R1898">
            <v>2928470</v>
          </cell>
        </row>
        <row r="1899">
          <cell r="A1899" t="str">
            <v>SOUTH IRON ELEM.</v>
          </cell>
          <cell r="B1899" t="str">
            <v>047060</v>
          </cell>
          <cell r="C1899" t="str">
            <v>SOUTH IRON CO. R-I</v>
          </cell>
          <cell r="D1899">
            <v>142</v>
          </cell>
          <cell r="E1899">
            <v>141</v>
          </cell>
          <cell r="F1899">
            <v>0.66</v>
          </cell>
          <cell r="G1899">
            <v>0.93700000000000006</v>
          </cell>
          <cell r="H1899" t="str">
            <v>*</v>
          </cell>
          <cell r="I1899" t="str">
            <v>*</v>
          </cell>
          <cell r="J1899" t="str">
            <v>*</v>
          </cell>
          <cell r="K1899" t="str">
            <v>*</v>
          </cell>
          <cell r="L1899" t="str">
            <v>*</v>
          </cell>
          <cell r="M1899" t="str">
            <v>*</v>
          </cell>
          <cell r="N1899">
            <v>0.2324</v>
          </cell>
          <cell r="O1899" t="str">
            <v>Iron</v>
          </cell>
          <cell r="P1899" t="str">
            <v>town</v>
          </cell>
          <cell r="Q1899" t="str">
            <v>Ozarks</v>
          </cell>
          <cell r="R1899">
            <v>2928470</v>
          </cell>
        </row>
        <row r="1900">
          <cell r="A1900" t="str">
            <v>SOUTH NODAWAY HIGH</v>
          </cell>
          <cell r="B1900" t="str">
            <v>074202</v>
          </cell>
          <cell r="C1900" t="str">
            <v>SOUTH NODAWAY CO. R-IV</v>
          </cell>
          <cell r="D1900">
            <v>70</v>
          </cell>
          <cell r="E1900">
            <v>60.61</v>
          </cell>
          <cell r="F1900">
            <v>0.25800000000000001</v>
          </cell>
          <cell r="G1900">
            <v>0.97099999999999997</v>
          </cell>
          <cell r="H1900" t="str">
            <v>*</v>
          </cell>
          <cell r="I1900" t="str">
            <v>*</v>
          </cell>
          <cell r="J1900" t="str">
            <v>*</v>
          </cell>
          <cell r="K1900" t="str">
            <v>*</v>
          </cell>
          <cell r="L1900" t="str">
            <v>*</v>
          </cell>
          <cell r="M1900" t="str">
            <v>*</v>
          </cell>
          <cell r="N1900">
            <v>0.1</v>
          </cell>
          <cell r="O1900" t="str">
            <v>Nodaway</v>
          </cell>
          <cell r="P1900" t="str">
            <v>rural</v>
          </cell>
          <cell r="Q1900" t="str">
            <v>Northwest</v>
          </cell>
          <cell r="R1900">
            <v>2928500</v>
          </cell>
        </row>
        <row r="1901">
          <cell r="A1901" t="str">
            <v>SOUTH NODAWAY ELEM.</v>
          </cell>
          <cell r="B1901" t="str">
            <v>074202</v>
          </cell>
          <cell r="C1901" t="str">
            <v>SOUTH NODAWAY CO. R-IV</v>
          </cell>
          <cell r="D1901">
            <v>109</v>
          </cell>
          <cell r="E1901">
            <v>104</v>
          </cell>
          <cell r="F1901">
            <v>0.26899999999999996</v>
          </cell>
          <cell r="G1901">
            <v>0.96299999999999997</v>
          </cell>
          <cell r="H1901" t="str">
            <v>*</v>
          </cell>
          <cell r="I1901" t="str">
            <v>*</v>
          </cell>
          <cell r="J1901" t="str">
            <v>*</v>
          </cell>
          <cell r="K1901" t="str">
            <v>*</v>
          </cell>
          <cell r="L1901" t="str">
            <v>*</v>
          </cell>
          <cell r="M1901" t="str">
            <v>*</v>
          </cell>
          <cell r="N1901">
            <v>0.17430000000000001</v>
          </cell>
          <cell r="O1901" t="str">
            <v>Nodaway</v>
          </cell>
          <cell r="P1901" t="str">
            <v>rural</v>
          </cell>
          <cell r="Q1901" t="str">
            <v>Northwest</v>
          </cell>
          <cell r="R1901">
            <v>2928500</v>
          </cell>
        </row>
        <row r="1902">
          <cell r="A1902" t="str">
            <v>SOUTH PEMISCOT HIGH</v>
          </cell>
          <cell r="B1902" t="str">
            <v>078005</v>
          </cell>
          <cell r="C1902" t="str">
            <v>SOUTH PEMISCOT CO. R-V</v>
          </cell>
          <cell r="D1902">
            <v>244</v>
          </cell>
          <cell r="E1902">
            <v>240</v>
          </cell>
          <cell r="F1902">
            <v>1</v>
          </cell>
          <cell r="G1902">
            <v>0.68900000000000006</v>
          </cell>
          <cell r="H1902">
            <v>0.23399999999999999</v>
          </cell>
          <cell r="I1902">
            <v>3.3000000000000002E-2</v>
          </cell>
          <cell r="J1902" t="str">
            <v>*</v>
          </cell>
          <cell r="K1902">
            <v>4.0999999999999995E-2</v>
          </cell>
          <cell r="L1902" t="str">
            <v>*</v>
          </cell>
          <cell r="M1902" t="str">
            <v>*</v>
          </cell>
          <cell r="N1902">
            <v>0.11890000000000001</v>
          </cell>
          <cell r="O1902" t="str">
            <v>Pemiscot</v>
          </cell>
          <cell r="P1902" t="str">
            <v>rural</v>
          </cell>
          <cell r="Q1902" t="str">
            <v>Bootheel</v>
          </cell>
          <cell r="R1902">
            <v>2928530</v>
          </cell>
        </row>
        <row r="1903">
          <cell r="A1903" t="str">
            <v>CENTRAL ELEMENTARY</v>
          </cell>
          <cell r="B1903" t="str">
            <v>078005</v>
          </cell>
          <cell r="C1903" t="str">
            <v>SOUTH PEMISCOT CO. R-V</v>
          </cell>
          <cell r="D1903">
            <v>255</v>
          </cell>
          <cell r="E1903">
            <v>251</v>
          </cell>
          <cell r="F1903">
            <v>1</v>
          </cell>
          <cell r="G1903">
            <v>0.624</v>
          </cell>
          <cell r="H1903">
            <v>0.17300000000000001</v>
          </cell>
          <cell r="I1903">
            <v>7.0999999999999994E-2</v>
          </cell>
          <cell r="J1903" t="str">
            <v>*</v>
          </cell>
          <cell r="K1903">
            <v>0.129</v>
          </cell>
          <cell r="L1903" t="str">
            <v>*</v>
          </cell>
          <cell r="M1903" t="str">
            <v>*</v>
          </cell>
          <cell r="N1903">
            <v>9.4100000000000003E-2</v>
          </cell>
          <cell r="O1903" t="str">
            <v>Pemiscot</v>
          </cell>
          <cell r="P1903" t="str">
            <v>rural</v>
          </cell>
          <cell r="Q1903" t="str">
            <v>Bootheel</v>
          </cell>
          <cell r="R1903">
            <v>2928530</v>
          </cell>
        </row>
        <row r="1904">
          <cell r="A1904" t="str">
            <v>EAST ELEMENTARY</v>
          </cell>
          <cell r="B1904" t="str">
            <v>078005</v>
          </cell>
          <cell r="C1904" t="str">
            <v>SOUTH PEMISCOT CO. R-V</v>
          </cell>
          <cell r="D1904">
            <v>53</v>
          </cell>
          <cell r="E1904">
            <v>55</v>
          </cell>
          <cell r="F1904">
            <v>1</v>
          </cell>
          <cell r="G1904">
            <v>0.69799999999999995</v>
          </cell>
          <cell r="H1904">
            <v>0.20800000000000002</v>
          </cell>
          <cell r="I1904" t="str">
            <v>*</v>
          </cell>
          <cell r="J1904">
            <v>1.2106537530266344E-2</v>
          </cell>
          <cell r="K1904" t="str">
            <v>*</v>
          </cell>
          <cell r="L1904" t="str">
            <v>*</v>
          </cell>
          <cell r="M1904" t="str">
            <v>*</v>
          </cell>
          <cell r="N1904" t="str">
            <v>*</v>
          </cell>
          <cell r="O1904" t="str">
            <v>Pemiscot</v>
          </cell>
          <cell r="P1904" t="str">
            <v>rural</v>
          </cell>
          <cell r="Q1904" t="str">
            <v>Bootheel</v>
          </cell>
          <cell r="R1904">
            <v>2928530</v>
          </cell>
        </row>
        <row r="1905">
          <cell r="A1905" t="str">
            <v>Southern Boone High</v>
          </cell>
          <cell r="B1905" t="str">
            <v>010087</v>
          </cell>
          <cell r="C1905" t="str">
            <v>SOUTHERN BOONE CO. R-I</v>
          </cell>
          <cell r="D1905">
            <v>522</v>
          </cell>
          <cell r="E1905">
            <v>507.72</v>
          </cell>
          <cell r="F1905">
            <v>7.8E-2</v>
          </cell>
          <cell r="G1905">
            <v>0.92099999999999993</v>
          </cell>
          <cell r="H1905" t="str">
            <v>*</v>
          </cell>
          <cell r="I1905">
            <v>1.4999999999999999E-2</v>
          </cell>
          <cell r="J1905">
            <v>9.5785440613026813E-3</v>
          </cell>
          <cell r="K1905">
            <v>4.8000000000000001E-2</v>
          </cell>
          <cell r="L1905" t="str">
            <v>*</v>
          </cell>
          <cell r="M1905" t="str">
            <v>*</v>
          </cell>
          <cell r="N1905">
            <v>9.3900000000000011E-2</v>
          </cell>
          <cell r="O1905" t="str">
            <v>Boone</v>
          </cell>
          <cell r="P1905" t="str">
            <v>rural</v>
          </cell>
          <cell r="Q1905" t="str">
            <v>Central</v>
          </cell>
          <cell r="R1905">
            <v>2928560</v>
          </cell>
        </row>
        <row r="1906">
          <cell r="A1906" t="str">
            <v>SOUTHERN BOONE MIDDLE</v>
          </cell>
          <cell r="B1906" t="str">
            <v>010087</v>
          </cell>
          <cell r="C1906" t="str">
            <v>SOUTHERN BOONE CO. R-I</v>
          </cell>
          <cell r="D1906">
            <v>449</v>
          </cell>
          <cell r="E1906">
            <v>449</v>
          </cell>
          <cell r="F1906">
            <v>0.12</v>
          </cell>
          <cell r="G1906">
            <v>0.8859999999999999</v>
          </cell>
          <cell r="H1906">
            <v>1.6E-2</v>
          </cell>
          <cell r="I1906">
            <v>3.6000000000000004E-2</v>
          </cell>
          <cell r="J1906" t="str">
            <v>*</v>
          </cell>
          <cell r="K1906">
            <v>5.7999999999999996E-2</v>
          </cell>
          <cell r="L1906" t="str">
            <v>*</v>
          </cell>
          <cell r="M1906" t="str">
            <v>*</v>
          </cell>
          <cell r="N1906">
            <v>9.1300000000000006E-2</v>
          </cell>
          <cell r="O1906" t="str">
            <v>Boone</v>
          </cell>
          <cell r="P1906" t="str">
            <v>rural</v>
          </cell>
          <cell r="Q1906" t="str">
            <v>Central</v>
          </cell>
          <cell r="R1906">
            <v>2928560</v>
          </cell>
        </row>
        <row r="1907">
          <cell r="A1907" t="str">
            <v>SOUTHERN BOONE PRIMARY</v>
          </cell>
          <cell r="B1907" t="str">
            <v>010087</v>
          </cell>
          <cell r="C1907" t="str">
            <v>SOUTHERN BOONE CO. R-I</v>
          </cell>
          <cell r="D1907">
            <v>432</v>
          </cell>
          <cell r="E1907">
            <v>436</v>
          </cell>
          <cell r="F1907">
            <v>0.11900000000000001</v>
          </cell>
          <cell r="G1907">
            <v>0.92099999999999993</v>
          </cell>
          <cell r="H1907">
            <v>1.2E-2</v>
          </cell>
          <cell r="I1907">
            <v>2.1000000000000001E-2</v>
          </cell>
          <cell r="J1907" t="str">
            <v>*</v>
          </cell>
          <cell r="K1907">
            <v>4.4000000000000004E-2</v>
          </cell>
          <cell r="L1907" t="str">
            <v>*</v>
          </cell>
          <cell r="M1907" t="str">
            <v>*</v>
          </cell>
          <cell r="N1907">
            <v>7.1800000000000003E-2</v>
          </cell>
          <cell r="O1907" t="str">
            <v>Boone</v>
          </cell>
          <cell r="P1907" t="str">
            <v>rural</v>
          </cell>
          <cell r="Q1907" t="str">
            <v>Central</v>
          </cell>
          <cell r="R1907">
            <v>2928560</v>
          </cell>
        </row>
        <row r="1908">
          <cell r="A1908" t="str">
            <v>SOUTHERN BOONE ELEM.</v>
          </cell>
          <cell r="B1908" t="str">
            <v>010087</v>
          </cell>
          <cell r="C1908" t="str">
            <v>SOUTHERN BOONE CO. R-I</v>
          </cell>
          <cell r="D1908">
            <v>487</v>
          </cell>
          <cell r="E1908">
            <v>492</v>
          </cell>
          <cell r="F1908">
            <v>0.12</v>
          </cell>
          <cell r="G1908">
            <v>0.8909999999999999</v>
          </cell>
          <cell r="H1908">
            <v>1.2E-2</v>
          </cell>
          <cell r="I1908">
            <v>3.7000000000000005E-2</v>
          </cell>
          <cell r="J1908" t="str">
            <v>*</v>
          </cell>
          <cell r="K1908">
            <v>5.2999999999999999E-2</v>
          </cell>
          <cell r="L1908" t="str">
            <v>*</v>
          </cell>
          <cell r="M1908" t="str">
            <v>*</v>
          </cell>
          <cell r="N1908">
            <v>9.8599999999999993E-2</v>
          </cell>
          <cell r="O1908" t="str">
            <v>Boone</v>
          </cell>
          <cell r="P1908" t="str">
            <v>rural</v>
          </cell>
          <cell r="Q1908" t="str">
            <v>Central</v>
          </cell>
          <cell r="R1908">
            <v>2928560</v>
          </cell>
        </row>
        <row r="1909">
          <cell r="A1909" t="str">
            <v>ELLINGTON HIGH SCHOOL</v>
          </cell>
          <cell r="B1909" t="str">
            <v>090076</v>
          </cell>
          <cell r="C1909" t="str">
            <v>SOUTHERN REYNOLDS CO. R-II</v>
          </cell>
          <cell r="D1909">
            <v>247</v>
          </cell>
          <cell r="E1909">
            <v>235</v>
          </cell>
          <cell r="F1909">
            <v>0.53200000000000003</v>
          </cell>
          <cell r="G1909">
            <v>0.96799999999999997</v>
          </cell>
          <cell r="H1909" t="str">
            <v>*</v>
          </cell>
          <cell r="I1909" t="str">
            <v>*</v>
          </cell>
          <cell r="J1909" t="str">
            <v>*</v>
          </cell>
          <cell r="K1909" t="str">
            <v>*</v>
          </cell>
          <cell r="L1909" t="str">
            <v>*</v>
          </cell>
          <cell r="M1909" t="str">
            <v>*</v>
          </cell>
          <cell r="N1909">
            <v>7.690000000000001E-2</v>
          </cell>
          <cell r="O1909" t="str">
            <v>Reynolds</v>
          </cell>
          <cell r="P1909" t="str">
            <v>rural</v>
          </cell>
          <cell r="Q1909" t="str">
            <v>Ozarks</v>
          </cell>
          <cell r="R1909">
            <v>2928590</v>
          </cell>
        </row>
        <row r="1910">
          <cell r="A1910" t="str">
            <v>ELLINGTON ELEMENTARY</v>
          </cell>
          <cell r="B1910" t="str">
            <v>090076</v>
          </cell>
          <cell r="C1910" t="str">
            <v>SOUTHERN REYNOLDS CO. R-II</v>
          </cell>
          <cell r="D1910">
            <v>188</v>
          </cell>
          <cell r="E1910">
            <v>186</v>
          </cell>
          <cell r="F1910">
            <v>0.64500000000000002</v>
          </cell>
          <cell r="G1910">
            <v>0.94099999999999995</v>
          </cell>
          <cell r="H1910" t="str">
            <v>*</v>
          </cell>
          <cell r="I1910" t="str">
            <v>*</v>
          </cell>
          <cell r="J1910" t="str">
            <v>*</v>
          </cell>
          <cell r="K1910">
            <v>2.7000000000000003E-2</v>
          </cell>
          <cell r="L1910" t="str">
            <v>*</v>
          </cell>
          <cell r="M1910" t="str">
            <v>*</v>
          </cell>
          <cell r="N1910">
            <v>0.1489</v>
          </cell>
          <cell r="O1910" t="str">
            <v>Reynolds</v>
          </cell>
          <cell r="P1910" t="str">
            <v>rural</v>
          </cell>
          <cell r="Q1910" t="str">
            <v>Ozarks</v>
          </cell>
          <cell r="R1910">
            <v>2928590</v>
          </cell>
        </row>
        <row r="1911">
          <cell r="A1911" t="str">
            <v>SOUTHLAND HIGH</v>
          </cell>
          <cell r="B1911" t="str">
            <v>035099</v>
          </cell>
          <cell r="C1911" t="str">
            <v>SOUTHLAND C-9</v>
          </cell>
          <cell r="D1911">
            <v>115</v>
          </cell>
          <cell r="E1911">
            <v>109</v>
          </cell>
          <cell r="F1911">
            <v>1</v>
          </cell>
          <cell r="G1911">
            <v>0.7390000000000001</v>
          </cell>
          <cell r="H1911" t="str">
            <v>*</v>
          </cell>
          <cell r="I1911">
            <v>0.252</v>
          </cell>
          <cell r="J1911" t="str">
            <v>*</v>
          </cell>
          <cell r="K1911" t="str">
            <v>*</v>
          </cell>
          <cell r="L1911" t="str">
            <v>*</v>
          </cell>
          <cell r="M1911" t="str">
            <v>*</v>
          </cell>
          <cell r="N1911">
            <v>9.5700000000000007E-2</v>
          </cell>
          <cell r="O1911" t="str">
            <v>Dunklin</v>
          </cell>
          <cell r="P1911" t="str">
            <v>rural</v>
          </cell>
          <cell r="Q1911" t="str">
            <v>Bootheel</v>
          </cell>
          <cell r="R1911">
            <v>2928620</v>
          </cell>
        </row>
        <row r="1912">
          <cell r="A1912" t="str">
            <v>SOUTHLAND ELEM.</v>
          </cell>
          <cell r="B1912" t="str">
            <v>035099</v>
          </cell>
          <cell r="C1912" t="str">
            <v>SOUTHLAND C-9</v>
          </cell>
          <cell r="D1912">
            <v>112</v>
          </cell>
          <cell r="E1912">
            <v>111</v>
          </cell>
          <cell r="F1912">
            <v>1</v>
          </cell>
          <cell r="G1912">
            <v>0.76800000000000002</v>
          </cell>
          <cell r="H1912" t="str">
            <v>*</v>
          </cell>
          <cell r="I1912">
            <v>0.223</v>
          </cell>
          <cell r="J1912" t="str">
            <v>*</v>
          </cell>
          <cell r="K1912" t="str">
            <v>*</v>
          </cell>
          <cell r="L1912" t="str">
            <v>*</v>
          </cell>
          <cell r="M1912">
            <v>4.4600000000000001E-2</v>
          </cell>
          <cell r="N1912">
            <v>0.125</v>
          </cell>
          <cell r="O1912" t="str">
            <v>Dunklin</v>
          </cell>
          <cell r="P1912" t="str">
            <v>rural</v>
          </cell>
          <cell r="Q1912" t="str">
            <v>Bootheel</v>
          </cell>
          <cell r="R1912">
            <v>2928620</v>
          </cell>
        </row>
        <row r="1913">
          <cell r="A1913" t="str">
            <v>SOUTHWEST LIVINGSTON CO R-1 HS</v>
          </cell>
          <cell r="B1913" t="str">
            <v>059113</v>
          </cell>
          <cell r="C1913" t="str">
            <v>SOUTHWEST LIVINGSTON CO. R-I</v>
          </cell>
          <cell r="D1913">
            <v>94</v>
          </cell>
          <cell r="E1913">
            <v>92</v>
          </cell>
          <cell r="F1913">
            <v>0.63</v>
          </cell>
          <cell r="G1913">
            <v>0.95700000000000007</v>
          </cell>
          <cell r="H1913" t="str">
            <v>*</v>
          </cell>
          <cell r="I1913" t="str">
            <v>*</v>
          </cell>
          <cell r="J1913" t="str">
            <v>*</v>
          </cell>
          <cell r="K1913" t="str">
            <v>*</v>
          </cell>
          <cell r="L1913" t="str">
            <v>*</v>
          </cell>
          <cell r="M1913" t="str">
            <v>*</v>
          </cell>
          <cell r="N1913">
            <v>0.23399999999999999</v>
          </cell>
          <cell r="O1913" t="str">
            <v>Livingston</v>
          </cell>
          <cell r="P1913" t="str">
            <v>town</v>
          </cell>
          <cell r="Q1913" t="str">
            <v>Northwest</v>
          </cell>
          <cell r="R1913">
            <v>2928680</v>
          </cell>
        </row>
        <row r="1914">
          <cell r="A1914" t="str">
            <v>SOUTHWEST LIVINGSTON CO R-1 EL</v>
          </cell>
          <cell r="B1914" t="str">
            <v>059113</v>
          </cell>
          <cell r="C1914" t="str">
            <v>SOUTHWEST LIVINGSTON CO. R-I</v>
          </cell>
          <cell r="D1914">
            <v>91</v>
          </cell>
          <cell r="E1914">
            <v>84</v>
          </cell>
          <cell r="F1914">
            <v>0.59499999999999997</v>
          </cell>
          <cell r="G1914">
            <v>0.97799999999999998</v>
          </cell>
          <cell r="H1914" t="str">
            <v>*</v>
          </cell>
          <cell r="I1914" t="str">
            <v>*</v>
          </cell>
          <cell r="J1914" t="str">
            <v>*</v>
          </cell>
          <cell r="K1914" t="str">
            <v>*</v>
          </cell>
          <cell r="L1914" t="str">
            <v>*</v>
          </cell>
          <cell r="M1914" t="str">
            <v>*</v>
          </cell>
          <cell r="N1914">
            <v>8.7899999999999992E-2</v>
          </cell>
          <cell r="O1914" t="str">
            <v>Livingston</v>
          </cell>
          <cell r="P1914" t="str">
            <v>town</v>
          </cell>
          <cell r="Q1914" t="str">
            <v>Northwest</v>
          </cell>
          <cell r="R1914">
            <v>2928680</v>
          </cell>
        </row>
        <row r="1915">
          <cell r="A1915" t="str">
            <v>SOUTHWEST HIGH</v>
          </cell>
          <cell r="B1915" t="str">
            <v>005121</v>
          </cell>
          <cell r="C1915" t="str">
            <v>SOUTHWEST R-V</v>
          </cell>
          <cell r="D1915">
            <v>240</v>
          </cell>
          <cell r="E1915">
            <v>239</v>
          </cell>
          <cell r="F1915">
            <v>0.47700000000000004</v>
          </cell>
          <cell r="G1915">
            <v>0.88800000000000001</v>
          </cell>
          <cell r="H1915" t="str">
            <v>*</v>
          </cell>
          <cell r="I1915">
            <v>0.05</v>
          </cell>
          <cell r="J1915" t="str">
            <v>*</v>
          </cell>
          <cell r="K1915">
            <v>2.5000000000000001E-2</v>
          </cell>
          <cell r="L1915" t="str">
            <v>*</v>
          </cell>
          <cell r="M1915" t="str">
            <v>*</v>
          </cell>
          <cell r="N1915">
            <v>0.1167</v>
          </cell>
          <cell r="O1915" t="str">
            <v>Barry</v>
          </cell>
          <cell r="P1915" t="str">
            <v>rural</v>
          </cell>
          <cell r="Q1915" t="str">
            <v>Southwest</v>
          </cell>
          <cell r="R1915">
            <v>2928710</v>
          </cell>
        </row>
        <row r="1916">
          <cell r="A1916" t="str">
            <v>SOUTHWEST MIDDLE</v>
          </cell>
          <cell r="B1916" t="str">
            <v>005121</v>
          </cell>
          <cell r="C1916" t="str">
            <v>SOUTHWEST R-V</v>
          </cell>
          <cell r="D1916">
            <v>237</v>
          </cell>
          <cell r="E1916">
            <v>238</v>
          </cell>
          <cell r="F1916">
            <v>0.53799999999999992</v>
          </cell>
          <cell r="G1916">
            <v>0.86900000000000011</v>
          </cell>
          <cell r="H1916" t="str">
            <v>*</v>
          </cell>
          <cell r="I1916">
            <v>5.5E-2</v>
          </cell>
          <cell r="J1916">
            <v>8.2901554404145081E-2</v>
          </cell>
          <cell r="K1916">
            <v>3.4000000000000002E-2</v>
          </cell>
          <cell r="L1916" t="str">
            <v>*</v>
          </cell>
          <cell r="M1916" t="str">
            <v>*</v>
          </cell>
          <cell r="N1916">
            <v>0.12659999999999999</v>
          </cell>
          <cell r="O1916" t="str">
            <v>Barry</v>
          </cell>
          <cell r="P1916" t="str">
            <v>rural</v>
          </cell>
          <cell r="Q1916" t="str">
            <v>Southwest</v>
          </cell>
          <cell r="R1916">
            <v>2928710</v>
          </cell>
        </row>
        <row r="1917">
          <cell r="A1917" t="str">
            <v>SOUTHWEST ELEM.</v>
          </cell>
          <cell r="B1917" t="str">
            <v>005121</v>
          </cell>
          <cell r="C1917" t="str">
            <v>SOUTHWEST R-V</v>
          </cell>
          <cell r="D1917">
            <v>266</v>
          </cell>
          <cell r="E1917">
            <v>270</v>
          </cell>
          <cell r="F1917">
            <v>0.59299999999999997</v>
          </cell>
          <cell r="G1917">
            <v>0.91</v>
          </cell>
          <cell r="H1917" t="str">
            <v>*</v>
          </cell>
          <cell r="I1917">
            <v>4.4999999999999998E-2</v>
          </cell>
          <cell r="J1917" t="str">
            <v>*</v>
          </cell>
          <cell r="K1917" t="str">
            <v>*</v>
          </cell>
          <cell r="L1917" t="str">
            <v>*</v>
          </cell>
          <cell r="M1917" t="str">
            <v>*</v>
          </cell>
          <cell r="N1917">
            <v>0.24440000000000001</v>
          </cell>
          <cell r="O1917" t="str">
            <v>Barry</v>
          </cell>
          <cell r="P1917" t="str">
            <v>rural</v>
          </cell>
          <cell r="Q1917" t="str">
            <v>Southwest</v>
          </cell>
          <cell r="R1917">
            <v>2928710</v>
          </cell>
        </row>
        <row r="1918">
          <cell r="A1918" t="str">
            <v>SPARTA HIGH</v>
          </cell>
          <cell r="B1918" t="str">
            <v>022090</v>
          </cell>
          <cell r="C1918" t="str">
            <v>SPARTA R-III</v>
          </cell>
          <cell r="D1918">
            <v>253</v>
          </cell>
          <cell r="E1918">
            <v>248.44</v>
          </cell>
          <cell r="F1918">
            <v>0.38700000000000001</v>
          </cell>
          <cell r="G1918">
            <v>0.94099999999999995</v>
          </cell>
          <cell r="H1918" t="str">
            <v>*</v>
          </cell>
          <cell r="I1918" t="str">
            <v>*</v>
          </cell>
          <cell r="J1918" t="str">
            <v>*</v>
          </cell>
          <cell r="K1918">
            <v>3.2000000000000001E-2</v>
          </cell>
          <cell r="L1918" t="str">
            <v>*</v>
          </cell>
          <cell r="M1918">
            <v>1.9799999999999998E-2</v>
          </cell>
          <cell r="N1918">
            <v>0.11460000000000001</v>
          </cell>
          <cell r="O1918" t="str">
            <v>Christian</v>
          </cell>
          <cell r="P1918" t="str">
            <v>rural</v>
          </cell>
          <cell r="Q1918" t="str">
            <v>Southwest</v>
          </cell>
          <cell r="R1918">
            <v>2928740</v>
          </cell>
        </row>
        <row r="1919">
          <cell r="A1919" t="str">
            <v>SPARTA MIDDLE</v>
          </cell>
          <cell r="B1919" t="str">
            <v>022090</v>
          </cell>
          <cell r="C1919" t="str">
            <v>SPARTA R-III</v>
          </cell>
          <cell r="D1919">
            <v>214</v>
          </cell>
          <cell r="E1919">
            <v>210.58</v>
          </cell>
          <cell r="F1919">
            <v>0.44900000000000001</v>
          </cell>
          <cell r="G1919">
            <v>0.95299999999999996</v>
          </cell>
          <cell r="H1919" t="str">
            <v>*</v>
          </cell>
          <cell r="I1919" t="str">
            <v>*</v>
          </cell>
          <cell r="J1919" t="str">
            <v>*</v>
          </cell>
          <cell r="K1919">
            <v>3.3000000000000002E-2</v>
          </cell>
          <cell r="L1919" t="str">
            <v>*</v>
          </cell>
          <cell r="M1919">
            <v>2.3399999999999997E-2</v>
          </cell>
          <cell r="N1919">
            <v>0.1168</v>
          </cell>
          <cell r="O1919" t="str">
            <v>Christian</v>
          </cell>
          <cell r="P1919" t="str">
            <v>rural</v>
          </cell>
          <cell r="Q1919" t="str">
            <v>Southwest</v>
          </cell>
          <cell r="R1919">
            <v>2928740</v>
          </cell>
        </row>
        <row r="1920">
          <cell r="A1920" t="str">
            <v>SPARTA ELEM.</v>
          </cell>
          <cell r="B1920" t="str">
            <v>022090</v>
          </cell>
          <cell r="C1920" t="str">
            <v>SPARTA R-III</v>
          </cell>
          <cell r="D1920">
            <v>275</v>
          </cell>
          <cell r="E1920">
            <v>266.35000000000002</v>
          </cell>
          <cell r="F1920">
            <v>0.53400000000000003</v>
          </cell>
          <cell r="G1920">
            <v>0.96700000000000008</v>
          </cell>
          <cell r="H1920" t="str">
            <v>*</v>
          </cell>
          <cell r="I1920" t="str">
            <v>*</v>
          </cell>
          <cell r="J1920" t="str">
            <v>*</v>
          </cell>
          <cell r="K1920">
            <v>1.8000000000000002E-2</v>
          </cell>
          <cell r="L1920" t="str">
            <v>*</v>
          </cell>
          <cell r="M1920" t="str">
            <v>*</v>
          </cell>
          <cell r="N1920">
            <v>8.3599999999999994E-2</v>
          </cell>
          <cell r="O1920" t="str">
            <v>Christian</v>
          </cell>
          <cell r="P1920" t="str">
            <v>rural</v>
          </cell>
          <cell r="Q1920" t="str">
            <v>Southwest</v>
          </cell>
          <cell r="R1920">
            <v>2928740</v>
          </cell>
        </row>
        <row r="1921">
          <cell r="A1921" t="str">
            <v>SPARTA PREK CENTER</v>
          </cell>
          <cell r="B1921" t="str">
            <v>022090</v>
          </cell>
          <cell r="C1921" t="str">
            <v>SPARTA R-III</v>
          </cell>
          <cell r="D1921" t="str">
            <v>*</v>
          </cell>
          <cell r="E1921" t="str">
            <v>*</v>
          </cell>
          <cell r="F1921" t="str">
            <v>*</v>
          </cell>
          <cell r="G1921" t="str">
            <v>*</v>
          </cell>
          <cell r="H1921" t="str">
            <v>*</v>
          </cell>
          <cell r="I1921" t="str">
            <v>*</v>
          </cell>
          <cell r="J1921" t="str">
            <v>*</v>
          </cell>
          <cell r="K1921" t="str">
            <v>*</v>
          </cell>
          <cell r="L1921" t="str">
            <v>*</v>
          </cell>
          <cell r="M1921" t="str">
            <v>*</v>
          </cell>
          <cell r="N1921" t="str">
            <v>*</v>
          </cell>
          <cell r="O1921" t="str">
            <v>Christian</v>
          </cell>
          <cell r="P1921" t="str">
            <v>rural</v>
          </cell>
          <cell r="Q1921" t="str">
            <v>Southwest</v>
          </cell>
          <cell r="R1921">
            <v>2928740</v>
          </cell>
        </row>
        <row r="1922">
          <cell r="A1922" t="str">
            <v>SPICKARD ELEM.</v>
          </cell>
          <cell r="B1922" t="str">
            <v>040101</v>
          </cell>
          <cell r="C1922" t="str">
            <v>SPICKARD R-II</v>
          </cell>
          <cell r="D1922">
            <v>28</v>
          </cell>
          <cell r="E1922">
            <v>24</v>
          </cell>
          <cell r="F1922">
            <v>1</v>
          </cell>
          <cell r="G1922">
            <v>0.89300000000000002</v>
          </cell>
          <cell r="H1922" t="str">
            <v>*</v>
          </cell>
          <cell r="I1922" t="str">
            <v>*</v>
          </cell>
          <cell r="J1922" t="str">
            <v>*</v>
          </cell>
          <cell r="K1922" t="str">
            <v>*</v>
          </cell>
          <cell r="L1922" t="str">
            <v>*</v>
          </cell>
          <cell r="M1922" t="str">
            <v>*</v>
          </cell>
          <cell r="N1922">
            <v>0.25</v>
          </cell>
          <cell r="O1922" t="str">
            <v>Grundy</v>
          </cell>
          <cell r="P1922" t="str">
            <v>town</v>
          </cell>
          <cell r="Q1922" t="str">
            <v>Northwest</v>
          </cell>
          <cell r="R1922">
            <v>2928770</v>
          </cell>
        </row>
        <row r="1923">
          <cell r="A1923" t="str">
            <v>SPOKANE HIGH</v>
          </cell>
          <cell r="B1923" t="str">
            <v>022094</v>
          </cell>
          <cell r="C1923" t="str">
            <v>SPOKANE R-VII</v>
          </cell>
          <cell r="D1923">
            <v>192</v>
          </cell>
          <cell r="E1923">
            <v>187.72</v>
          </cell>
          <cell r="F1923">
            <v>0.23199999999999998</v>
          </cell>
          <cell r="G1923">
            <v>0.89599999999999991</v>
          </cell>
          <cell r="H1923" t="str">
            <v>*</v>
          </cell>
          <cell r="I1923">
            <v>5.7000000000000002E-2</v>
          </cell>
          <cell r="J1923" t="str">
            <v>*</v>
          </cell>
          <cell r="K1923">
            <v>2.6000000000000002E-2</v>
          </cell>
          <cell r="L1923" t="str">
            <v>*</v>
          </cell>
          <cell r="M1923">
            <v>2.6000000000000002E-2</v>
          </cell>
          <cell r="N1923">
            <v>0.1198</v>
          </cell>
          <cell r="O1923" t="str">
            <v>Christian</v>
          </cell>
          <cell r="P1923" t="str">
            <v>suburban</v>
          </cell>
          <cell r="Q1923" t="str">
            <v>Southwest</v>
          </cell>
          <cell r="R1923">
            <v>2928800</v>
          </cell>
        </row>
        <row r="1924">
          <cell r="A1924" t="str">
            <v>SPOKANE MIDDLE</v>
          </cell>
          <cell r="B1924" t="str">
            <v>022094</v>
          </cell>
          <cell r="C1924" t="str">
            <v>SPOKANE R-VII</v>
          </cell>
          <cell r="D1924">
            <v>160</v>
          </cell>
          <cell r="E1924">
            <v>158.1</v>
          </cell>
          <cell r="F1924">
            <v>0.313</v>
          </cell>
          <cell r="G1924">
            <v>0.93799999999999994</v>
          </cell>
          <cell r="H1924" t="str">
            <v>*</v>
          </cell>
          <cell r="I1924">
            <v>3.1E-2</v>
          </cell>
          <cell r="J1924" t="str">
            <v>*</v>
          </cell>
          <cell r="K1924" t="str">
            <v>*</v>
          </cell>
          <cell r="L1924" t="str">
            <v>*</v>
          </cell>
          <cell r="M1924" t="str">
            <v>*</v>
          </cell>
          <cell r="N1924">
            <v>0.125</v>
          </cell>
          <cell r="O1924" t="str">
            <v>Christian</v>
          </cell>
          <cell r="P1924" t="str">
            <v>suburban</v>
          </cell>
          <cell r="Q1924" t="str">
            <v>Southwest</v>
          </cell>
          <cell r="R1924">
            <v>2928800</v>
          </cell>
        </row>
        <row r="1925">
          <cell r="A1925" t="str">
            <v>HIGHLANDVILLE ELEM.</v>
          </cell>
          <cell r="B1925" t="str">
            <v>022094</v>
          </cell>
          <cell r="C1925" t="str">
            <v>SPOKANE R-VII</v>
          </cell>
          <cell r="D1925">
            <v>309</v>
          </cell>
          <cell r="E1925">
            <v>302.5</v>
          </cell>
          <cell r="F1925">
            <v>0.32600000000000001</v>
          </cell>
          <cell r="G1925">
            <v>0.90599999999999992</v>
          </cell>
          <cell r="H1925" t="str">
            <v>*</v>
          </cell>
          <cell r="I1925" t="str">
            <v>*</v>
          </cell>
          <cell r="J1925" t="str">
            <v>*</v>
          </cell>
          <cell r="K1925">
            <v>4.9000000000000002E-2</v>
          </cell>
          <cell r="L1925" t="str">
            <v>*</v>
          </cell>
          <cell r="M1925">
            <v>2.5899999999999999E-2</v>
          </cell>
          <cell r="N1925">
            <v>0.1489</v>
          </cell>
          <cell r="O1925" t="str">
            <v>Christian</v>
          </cell>
          <cell r="P1925" t="str">
            <v>suburban</v>
          </cell>
          <cell r="Q1925" t="str">
            <v>Southwest</v>
          </cell>
          <cell r="R1925">
            <v>2928800</v>
          </cell>
        </row>
        <row r="1926">
          <cell r="A1926" t="str">
            <v>SPRING BLUFF ELEM.</v>
          </cell>
          <cell r="B1926" t="str">
            <v>036134</v>
          </cell>
          <cell r="C1926" t="str">
            <v>SPRING BLUFF R-XV</v>
          </cell>
          <cell r="D1926">
            <v>194</v>
          </cell>
          <cell r="E1926">
            <v>197</v>
          </cell>
          <cell r="F1926">
            <v>0.10199999999999999</v>
          </cell>
          <cell r="G1926">
            <v>0.99</v>
          </cell>
          <cell r="H1926" t="str">
            <v>*</v>
          </cell>
          <cell r="I1926" t="str">
            <v>*</v>
          </cell>
          <cell r="J1926" t="str">
            <v>*</v>
          </cell>
          <cell r="K1926" t="str">
            <v>*</v>
          </cell>
          <cell r="L1926" t="str">
            <v>*</v>
          </cell>
          <cell r="M1926" t="str">
            <v>*</v>
          </cell>
          <cell r="N1926">
            <v>8.2500000000000004E-2</v>
          </cell>
          <cell r="O1926" t="str">
            <v>Franklin</v>
          </cell>
          <cell r="P1926" t="str">
            <v>town</v>
          </cell>
          <cell r="Q1926" t="str">
            <v>Ozarks</v>
          </cell>
          <cell r="R1926">
            <v>2912450</v>
          </cell>
        </row>
        <row r="1927">
          <cell r="A1927" t="str">
            <v>JUVENILE JUSTICE CTR.</v>
          </cell>
          <cell r="B1927" t="str">
            <v>039141</v>
          </cell>
          <cell r="C1927" t="str">
            <v>SPRINGFIELD R-XII</v>
          </cell>
          <cell r="D1927" t="str">
            <v>*</v>
          </cell>
          <cell r="E1927" t="str">
            <v>*</v>
          </cell>
          <cell r="F1927" t="str">
            <v>*</v>
          </cell>
          <cell r="G1927" t="str">
            <v>*</v>
          </cell>
          <cell r="H1927" t="str">
            <v>*</v>
          </cell>
          <cell r="I1927" t="str">
            <v>*</v>
          </cell>
          <cell r="J1927" t="str">
            <v>*</v>
          </cell>
          <cell r="K1927" t="str">
            <v>*</v>
          </cell>
          <cell r="L1927" t="str">
            <v>*</v>
          </cell>
          <cell r="M1927" t="str">
            <v>*</v>
          </cell>
          <cell r="N1927" t="str">
            <v>*</v>
          </cell>
          <cell r="O1927" t="str">
            <v>Greene</v>
          </cell>
          <cell r="P1927" t="str">
            <v>town</v>
          </cell>
          <cell r="Q1927" t="str">
            <v>Southwest</v>
          </cell>
          <cell r="R1927">
            <v>2928860</v>
          </cell>
        </row>
        <row r="1928">
          <cell r="A1928" t="str">
            <v>STUDY ALTERNATIVE HIGH</v>
          </cell>
          <cell r="B1928" t="str">
            <v>039141</v>
          </cell>
          <cell r="C1928" t="str">
            <v>SPRINGFIELD R-XII</v>
          </cell>
          <cell r="D1928" t="str">
            <v>*</v>
          </cell>
          <cell r="E1928" t="str">
            <v>*</v>
          </cell>
          <cell r="F1928" t="str">
            <v>*</v>
          </cell>
          <cell r="G1928" t="str">
            <v>*</v>
          </cell>
          <cell r="H1928" t="str">
            <v>*</v>
          </cell>
          <cell r="I1928" t="str">
            <v>*</v>
          </cell>
          <cell r="J1928" t="str">
            <v>*</v>
          </cell>
          <cell r="K1928" t="str">
            <v>*</v>
          </cell>
          <cell r="L1928" t="str">
            <v>*</v>
          </cell>
          <cell r="M1928" t="str">
            <v>*</v>
          </cell>
          <cell r="N1928" t="str">
            <v>*</v>
          </cell>
          <cell r="O1928" t="str">
            <v>Greene</v>
          </cell>
          <cell r="P1928" t="str">
            <v>town</v>
          </cell>
          <cell r="Q1928" t="str">
            <v>Southwest</v>
          </cell>
          <cell r="R1928">
            <v>2928860</v>
          </cell>
        </row>
        <row r="1929">
          <cell r="A1929" t="str">
            <v>PHELPS GIFTED CTR.</v>
          </cell>
          <cell r="B1929" t="str">
            <v>039141</v>
          </cell>
          <cell r="C1929" t="str">
            <v>SPRINGFIELD R-XII</v>
          </cell>
          <cell r="D1929" t="str">
            <v>*</v>
          </cell>
          <cell r="E1929" t="str">
            <v>*</v>
          </cell>
          <cell r="F1929" t="str">
            <v>*</v>
          </cell>
          <cell r="G1929" t="str">
            <v>*</v>
          </cell>
          <cell r="H1929" t="str">
            <v>*</v>
          </cell>
          <cell r="I1929" t="str">
            <v>*</v>
          </cell>
          <cell r="J1929" t="str">
            <v>*</v>
          </cell>
          <cell r="K1929" t="str">
            <v>*</v>
          </cell>
          <cell r="L1929" t="str">
            <v>*</v>
          </cell>
          <cell r="M1929" t="str">
            <v>*</v>
          </cell>
          <cell r="N1929" t="str">
            <v>*</v>
          </cell>
          <cell r="O1929" t="str">
            <v>Greene</v>
          </cell>
          <cell r="P1929" t="str">
            <v>town</v>
          </cell>
          <cell r="Q1929" t="str">
            <v>Southwest</v>
          </cell>
          <cell r="R1929">
            <v>2928860</v>
          </cell>
        </row>
        <row r="1930">
          <cell r="A1930" t="str">
            <v>CENTRAL HIGH</v>
          </cell>
          <cell r="B1930" t="str">
            <v>039141</v>
          </cell>
          <cell r="C1930" t="str">
            <v>SPRINGFIELD R-XII</v>
          </cell>
          <cell r="D1930">
            <v>1687</v>
          </cell>
          <cell r="E1930">
            <v>1299.1600000000001</v>
          </cell>
          <cell r="F1930">
            <v>0.41200000000000003</v>
          </cell>
          <cell r="G1930">
            <v>0.68700000000000006</v>
          </cell>
          <cell r="H1930">
            <v>0.10400000000000001</v>
          </cell>
          <cell r="I1930">
            <v>8.4000000000000005E-2</v>
          </cell>
          <cell r="J1930">
            <v>2.4390243902439025E-2</v>
          </cell>
          <cell r="K1930">
            <v>5.7000000000000002E-2</v>
          </cell>
          <cell r="L1930">
            <v>4.3609756097560903E-2</v>
          </cell>
          <cell r="M1930">
            <v>3.44E-2</v>
          </cell>
          <cell r="N1930">
            <v>7.4099999999999999E-2</v>
          </cell>
          <cell r="O1930" t="str">
            <v>Greene</v>
          </cell>
          <cell r="P1930" t="str">
            <v>town</v>
          </cell>
          <cell r="Q1930" t="str">
            <v>Southwest</v>
          </cell>
          <cell r="R1930">
            <v>2928860</v>
          </cell>
        </row>
        <row r="1931">
          <cell r="A1931" t="str">
            <v>GLENDALE HIGH</v>
          </cell>
          <cell r="B1931" t="str">
            <v>039141</v>
          </cell>
          <cell r="C1931" t="str">
            <v>SPRINGFIELD R-XII</v>
          </cell>
          <cell r="D1931">
            <v>1450</v>
          </cell>
          <cell r="E1931">
            <v>1189.3</v>
          </cell>
          <cell r="F1931">
            <v>0.26100000000000001</v>
          </cell>
          <cell r="G1931">
            <v>0.79</v>
          </cell>
          <cell r="H1931">
            <v>5.2999999999999999E-2</v>
          </cell>
          <cell r="I1931">
            <v>6.6000000000000003E-2</v>
          </cell>
          <cell r="J1931">
            <v>2.9655172413793104E-2</v>
          </cell>
          <cell r="K1931">
            <v>5.2000000000000005E-2</v>
          </cell>
          <cell r="L1931">
            <v>9.3448275862068053E-3</v>
          </cell>
          <cell r="M1931">
            <v>3.3099999999999997E-2</v>
          </cell>
          <cell r="N1931">
            <v>0.10339999999999999</v>
          </cell>
          <cell r="O1931" t="str">
            <v>Greene</v>
          </cell>
          <cell r="P1931" t="str">
            <v>town</v>
          </cell>
          <cell r="Q1931" t="str">
            <v>Southwest</v>
          </cell>
          <cell r="R1931">
            <v>2928860</v>
          </cell>
        </row>
        <row r="1932">
          <cell r="A1932" t="str">
            <v>HILLCREST HIGH</v>
          </cell>
          <cell r="B1932" t="str">
            <v>039141</v>
          </cell>
          <cell r="C1932" t="str">
            <v>SPRINGFIELD R-XII</v>
          </cell>
          <cell r="D1932">
            <v>1078</v>
          </cell>
          <cell r="E1932">
            <v>823.8</v>
          </cell>
          <cell r="F1932">
            <v>0.53799999999999992</v>
          </cell>
          <cell r="G1932">
            <v>0.72499999999999998</v>
          </cell>
          <cell r="H1932">
            <v>0.11800000000000001</v>
          </cell>
          <cell r="I1932">
            <v>6.8000000000000005E-2</v>
          </cell>
          <cell r="J1932">
            <v>8.3487940630797772E-3</v>
          </cell>
          <cell r="K1932">
            <v>6.5000000000000002E-2</v>
          </cell>
          <cell r="L1932">
            <v>1.5651205936920265E-2</v>
          </cell>
          <cell r="M1932">
            <v>2.8799999999999999E-2</v>
          </cell>
          <cell r="N1932">
            <v>0.14560000000000001</v>
          </cell>
          <cell r="O1932" t="str">
            <v>Greene</v>
          </cell>
          <cell r="P1932" t="str">
            <v>town</v>
          </cell>
          <cell r="Q1932" t="str">
            <v>Southwest</v>
          </cell>
          <cell r="R1932">
            <v>2928860</v>
          </cell>
        </row>
        <row r="1933">
          <cell r="A1933" t="str">
            <v>KICKAPOO HIGH</v>
          </cell>
          <cell r="B1933" t="str">
            <v>039141</v>
          </cell>
          <cell r="C1933" t="str">
            <v>SPRINGFIELD R-XII</v>
          </cell>
          <cell r="D1933">
            <v>1985</v>
          </cell>
          <cell r="E1933">
            <v>1693.5</v>
          </cell>
          <cell r="F1933">
            <v>0.19899999999999998</v>
          </cell>
          <cell r="G1933">
            <v>0.80900000000000005</v>
          </cell>
          <cell r="H1933">
            <v>4.4999999999999998E-2</v>
          </cell>
          <cell r="I1933">
            <v>5.9000000000000004E-2</v>
          </cell>
          <cell r="J1933">
            <v>4.2317380352644839E-2</v>
          </cell>
          <cell r="K1933">
            <v>3.5000000000000003E-2</v>
          </cell>
          <cell r="L1933">
            <v>9.6826196473549508E-3</v>
          </cell>
          <cell r="M1933">
            <v>2.3199999999999998E-2</v>
          </cell>
          <cell r="N1933">
            <v>8.6099999999999996E-2</v>
          </cell>
          <cell r="O1933" t="str">
            <v>Greene</v>
          </cell>
          <cell r="P1933" t="str">
            <v>town</v>
          </cell>
          <cell r="Q1933" t="str">
            <v>Southwest</v>
          </cell>
          <cell r="R1933">
            <v>2928860</v>
          </cell>
        </row>
        <row r="1934">
          <cell r="A1934" t="str">
            <v>PARKVIEW HIGH</v>
          </cell>
          <cell r="B1934" t="str">
            <v>039141</v>
          </cell>
          <cell r="C1934" t="str">
            <v>SPRINGFIELD R-XII</v>
          </cell>
          <cell r="D1934">
            <v>1381</v>
          </cell>
          <cell r="E1934">
            <v>1031.49</v>
          </cell>
          <cell r="F1934">
            <v>0.51300000000000001</v>
          </cell>
          <cell r="G1934">
            <v>0.66299999999999992</v>
          </cell>
          <cell r="H1934">
            <v>0.11699999999999999</v>
          </cell>
          <cell r="I1934">
            <v>0.125</v>
          </cell>
          <cell r="J1934">
            <v>1.8102824040550327E-2</v>
          </cell>
          <cell r="K1934">
            <v>5.4000000000000006E-2</v>
          </cell>
          <cell r="L1934">
            <v>2.2897175959449734E-2</v>
          </cell>
          <cell r="M1934">
            <v>3.9800000000000002E-2</v>
          </cell>
          <cell r="N1934">
            <v>0.1303</v>
          </cell>
          <cell r="O1934" t="str">
            <v>Greene</v>
          </cell>
          <cell r="P1934" t="str">
            <v>town</v>
          </cell>
          <cell r="Q1934" t="str">
            <v>Southwest</v>
          </cell>
          <cell r="R1934">
            <v>2928860</v>
          </cell>
        </row>
        <row r="1935">
          <cell r="A1935" t="str">
            <v>CARVER MIDDLE</v>
          </cell>
          <cell r="B1935" t="str">
            <v>039141</v>
          </cell>
          <cell r="C1935" t="str">
            <v>SPRINGFIELD R-XII</v>
          </cell>
          <cell r="D1935">
            <v>731</v>
          </cell>
          <cell r="E1935">
            <v>668</v>
          </cell>
          <cell r="F1935">
            <v>0.503</v>
          </cell>
          <cell r="G1935">
            <v>0.68500000000000005</v>
          </cell>
          <cell r="H1935">
            <v>7.400000000000001E-2</v>
          </cell>
          <cell r="I1935">
            <v>0.13800000000000001</v>
          </cell>
          <cell r="J1935">
            <v>2.0519835841313269E-2</v>
          </cell>
          <cell r="K1935">
            <v>7.400000000000001E-2</v>
          </cell>
          <cell r="L1935">
            <v>8.4801641586866872E-3</v>
          </cell>
          <cell r="M1935">
            <v>5.0599999999999999E-2</v>
          </cell>
          <cell r="N1935">
            <v>0.12720000000000001</v>
          </cell>
          <cell r="O1935" t="str">
            <v>Greene</v>
          </cell>
          <cell r="P1935" t="str">
            <v>town</v>
          </cell>
          <cell r="Q1935" t="str">
            <v>Southwest</v>
          </cell>
          <cell r="R1935">
            <v>2928860</v>
          </cell>
        </row>
        <row r="1936">
          <cell r="A1936" t="str">
            <v>CHEROKEE MIDDLE</v>
          </cell>
          <cell r="B1936" t="str">
            <v>039141</v>
          </cell>
          <cell r="C1936" t="str">
            <v>SPRINGFIELD R-XII</v>
          </cell>
          <cell r="D1936">
            <v>815</v>
          </cell>
          <cell r="E1936">
            <v>785</v>
          </cell>
          <cell r="F1936">
            <v>0.20399999999999999</v>
          </cell>
          <cell r="G1936">
            <v>0.82</v>
          </cell>
          <cell r="H1936">
            <v>3.7999999999999999E-2</v>
          </cell>
          <cell r="I1936">
            <v>4.9000000000000002E-2</v>
          </cell>
          <cell r="J1936">
            <v>4.6625766871165646E-2</v>
          </cell>
          <cell r="K1936">
            <v>4.4000000000000004E-2</v>
          </cell>
          <cell r="M1936">
            <v>2.58E-2</v>
          </cell>
          <cell r="N1936">
            <v>7.4800000000000005E-2</v>
          </cell>
          <cell r="O1936" t="str">
            <v>Greene</v>
          </cell>
          <cell r="P1936" t="str">
            <v>town</v>
          </cell>
          <cell r="Q1936" t="str">
            <v>Southwest</v>
          </cell>
          <cell r="R1936">
            <v>2928860</v>
          </cell>
        </row>
        <row r="1937">
          <cell r="A1937" t="str">
            <v>HICKORY HILLS MIDDLE</v>
          </cell>
          <cell r="B1937" t="str">
            <v>039141</v>
          </cell>
          <cell r="C1937" t="str">
            <v>SPRINGFIELD R-XII</v>
          </cell>
          <cell r="D1937">
            <v>473</v>
          </cell>
          <cell r="E1937">
            <v>457</v>
          </cell>
          <cell r="F1937">
            <v>0.38500000000000001</v>
          </cell>
          <cell r="G1937">
            <v>0.78400000000000003</v>
          </cell>
          <cell r="H1937">
            <v>4.9000000000000002E-2</v>
          </cell>
          <cell r="I1937">
            <v>7.8E-2</v>
          </cell>
          <cell r="J1937" t="str">
            <v>*</v>
          </cell>
          <cell r="K1937">
            <v>5.9000000000000004E-2</v>
          </cell>
          <cell r="L1937" t="str">
            <v>*</v>
          </cell>
          <cell r="M1937">
            <v>4.4400000000000002E-2</v>
          </cell>
          <cell r="N1937">
            <v>0.1142</v>
          </cell>
          <cell r="O1937" t="str">
            <v>Greene</v>
          </cell>
          <cell r="P1937" t="str">
            <v>town</v>
          </cell>
          <cell r="Q1937" t="str">
            <v>Southwest</v>
          </cell>
          <cell r="R1937">
            <v>2928860</v>
          </cell>
        </row>
        <row r="1938">
          <cell r="A1938" t="str">
            <v>JARRETT MIDDLE</v>
          </cell>
          <cell r="B1938" t="str">
            <v>039141</v>
          </cell>
          <cell r="C1938" t="str">
            <v>SPRINGFIELD R-XII</v>
          </cell>
          <cell r="D1938">
            <v>485</v>
          </cell>
          <cell r="E1938">
            <v>441</v>
          </cell>
          <cell r="F1938">
            <v>0.61499999999999999</v>
          </cell>
          <cell r="G1938">
            <v>0.64900000000000002</v>
          </cell>
          <cell r="H1938">
            <v>0.10099999999999999</v>
          </cell>
          <cell r="I1938">
            <v>0.124</v>
          </cell>
          <cell r="J1938">
            <v>1.6494845360824743E-2</v>
          </cell>
          <cell r="K1938">
            <v>0.10099999999999999</v>
          </cell>
          <cell r="L1938">
            <v>8.5051546391752275E-3</v>
          </cell>
          <cell r="M1938">
            <v>1.8600000000000002E-2</v>
          </cell>
          <cell r="N1938">
            <v>0.16079999999999997</v>
          </cell>
          <cell r="O1938" t="str">
            <v>Greene</v>
          </cell>
          <cell r="P1938" t="str">
            <v>town</v>
          </cell>
          <cell r="Q1938" t="str">
            <v>Southwest</v>
          </cell>
          <cell r="R1938">
            <v>2928860</v>
          </cell>
        </row>
        <row r="1939">
          <cell r="A1939" t="str">
            <v>PERSHING MIDDLE</v>
          </cell>
          <cell r="B1939" t="str">
            <v>039141</v>
          </cell>
          <cell r="C1939" t="str">
            <v>SPRINGFIELD R-XII</v>
          </cell>
          <cell r="D1939">
            <v>768</v>
          </cell>
          <cell r="E1939">
            <v>663</v>
          </cell>
          <cell r="F1939">
            <v>0.3</v>
          </cell>
          <cell r="G1939">
            <v>0.75800000000000001</v>
          </cell>
          <cell r="H1939">
            <v>5.5E-2</v>
          </cell>
          <cell r="I1939">
            <v>7.0000000000000007E-2</v>
          </cell>
          <cell r="J1939">
            <v>5.078125E-2</v>
          </cell>
          <cell r="K1939">
            <v>5.9000000000000004E-2</v>
          </cell>
          <cell r="L1939">
            <v>7.2187499999999405E-3</v>
          </cell>
          <cell r="M1939">
            <v>4.0399999999999998E-2</v>
          </cell>
          <cell r="N1939">
            <v>0.1328</v>
          </cell>
          <cell r="O1939" t="str">
            <v>Greene</v>
          </cell>
          <cell r="P1939" t="str">
            <v>town</v>
          </cell>
          <cell r="Q1939" t="str">
            <v>Southwest</v>
          </cell>
          <cell r="R1939">
            <v>2928860</v>
          </cell>
        </row>
        <row r="1940">
          <cell r="A1940" t="str">
            <v>PIPKIN MIDDLE</v>
          </cell>
          <cell r="B1940" t="str">
            <v>039141</v>
          </cell>
          <cell r="C1940" t="str">
            <v>SPRINGFIELD R-XII</v>
          </cell>
          <cell r="D1940">
            <v>412</v>
          </cell>
          <cell r="E1940">
            <v>355</v>
          </cell>
          <cell r="F1940">
            <v>0.78900000000000003</v>
          </cell>
          <cell r="G1940">
            <v>0.60199999999999998</v>
          </cell>
          <cell r="H1940">
            <v>0.16699999999999998</v>
          </cell>
          <cell r="I1940">
            <v>0.13800000000000001</v>
          </cell>
          <cell r="J1940">
            <v>1.2135922330097087E-2</v>
          </cell>
          <cell r="K1940">
            <v>7.0000000000000007E-2</v>
          </cell>
          <cell r="L1940">
            <v>1.0864077669902827E-2</v>
          </cell>
          <cell r="M1940">
            <v>4.8499999999999995E-2</v>
          </cell>
          <cell r="N1940">
            <v>0.14080000000000001</v>
          </cell>
          <cell r="O1940" t="str">
            <v>Greene</v>
          </cell>
          <cell r="P1940" t="str">
            <v>town</v>
          </cell>
          <cell r="Q1940" t="str">
            <v>Southwest</v>
          </cell>
          <cell r="R1940">
            <v>2928860</v>
          </cell>
        </row>
        <row r="1941">
          <cell r="A1941" t="str">
            <v>PLEASANT VIEW MIDDLE</v>
          </cell>
          <cell r="B1941" t="str">
            <v>039141</v>
          </cell>
          <cell r="C1941" t="str">
            <v>SPRINGFIELD R-XII</v>
          </cell>
          <cell r="D1941">
            <v>379</v>
          </cell>
          <cell r="E1941">
            <v>346</v>
          </cell>
          <cell r="F1941">
            <v>0.41299999999999998</v>
          </cell>
          <cell r="G1941">
            <v>0.77800000000000002</v>
          </cell>
          <cell r="H1941">
            <v>6.9000000000000006E-2</v>
          </cell>
          <cell r="I1941">
            <v>6.3E-2</v>
          </cell>
          <cell r="J1941">
            <v>1.5831134564643801E-2</v>
          </cell>
          <cell r="K1941">
            <v>6.6000000000000003E-2</v>
          </cell>
          <cell r="L1941">
            <v>8.1688654353562207E-3</v>
          </cell>
          <cell r="M1941">
            <v>2.64E-2</v>
          </cell>
          <cell r="N1941">
            <v>0.124</v>
          </cell>
          <cell r="O1941" t="str">
            <v>Greene</v>
          </cell>
          <cell r="P1941" t="str">
            <v>town</v>
          </cell>
          <cell r="Q1941" t="str">
            <v>Southwest</v>
          </cell>
          <cell r="R1941">
            <v>2928860</v>
          </cell>
        </row>
        <row r="1942">
          <cell r="A1942" t="str">
            <v>REED MIDDLE</v>
          </cell>
          <cell r="B1942" t="str">
            <v>039141</v>
          </cell>
          <cell r="C1942" t="str">
            <v>SPRINGFIELD R-XII</v>
          </cell>
          <cell r="D1942">
            <v>598</v>
          </cell>
          <cell r="E1942">
            <v>542</v>
          </cell>
          <cell r="F1942">
            <v>0.66599999999999993</v>
          </cell>
          <cell r="G1942">
            <v>0.66700000000000004</v>
          </cell>
          <cell r="H1942">
            <v>0.14899999999999999</v>
          </cell>
          <cell r="I1942">
            <v>7.9000000000000001E-2</v>
          </cell>
          <cell r="J1942">
            <v>1.5050167224080268E-2</v>
          </cell>
          <cell r="K1942">
            <v>7.6999999999999999E-2</v>
          </cell>
          <cell r="L1942">
            <v>1.2949832775919767E-2</v>
          </cell>
          <cell r="M1942">
            <v>4.0099999999999997E-2</v>
          </cell>
          <cell r="N1942">
            <v>0.1421</v>
          </cell>
          <cell r="O1942" t="str">
            <v>Greene</v>
          </cell>
          <cell r="P1942" t="str">
            <v>town</v>
          </cell>
          <cell r="Q1942" t="str">
            <v>Southwest</v>
          </cell>
          <cell r="R1942">
            <v>2928860</v>
          </cell>
        </row>
        <row r="1943">
          <cell r="A1943" t="str">
            <v>WESTPORT MIDDLE SCHOOL</v>
          </cell>
          <cell r="B1943" t="str">
            <v>039141</v>
          </cell>
          <cell r="C1943" t="str">
            <v>SPRINGFIELD R-XII</v>
          </cell>
          <cell r="D1943">
            <v>476</v>
          </cell>
          <cell r="E1943">
            <v>417</v>
          </cell>
          <cell r="F1943">
            <v>0.81799999999999995</v>
          </cell>
          <cell r="G1943">
            <v>0.69700000000000006</v>
          </cell>
          <cell r="H1943">
            <v>8.4000000000000005E-2</v>
          </cell>
          <cell r="I1943">
            <v>9.5000000000000001E-2</v>
          </cell>
          <cell r="J1943" t="str">
            <v>*</v>
          </cell>
          <cell r="K1943">
            <v>0.10300000000000001</v>
          </cell>
          <cell r="L1943" t="str">
            <v>*</v>
          </cell>
          <cell r="M1943">
            <v>3.78E-2</v>
          </cell>
          <cell r="N1943">
            <v>0.1807</v>
          </cell>
          <cell r="O1943" t="str">
            <v>Greene</v>
          </cell>
          <cell r="P1943" t="str">
            <v>town</v>
          </cell>
          <cell r="Q1943" t="str">
            <v>Southwest</v>
          </cell>
          <cell r="R1943">
            <v>2928860</v>
          </cell>
        </row>
        <row r="1944">
          <cell r="A1944" t="str">
            <v>BINGHAM ELEM.</v>
          </cell>
          <cell r="B1944" t="str">
            <v>039141</v>
          </cell>
          <cell r="C1944" t="str">
            <v>SPRINGFIELD R-XII</v>
          </cell>
          <cell r="D1944">
            <v>398</v>
          </cell>
          <cell r="E1944">
            <v>344</v>
          </cell>
          <cell r="F1944">
            <v>0.70299999999999996</v>
          </cell>
          <cell r="G1944">
            <v>0.67599999999999993</v>
          </cell>
          <cell r="H1944">
            <v>9.8000000000000004E-2</v>
          </cell>
          <cell r="I1944">
            <v>0.111</v>
          </cell>
          <cell r="J1944" t="str">
            <v>*</v>
          </cell>
          <cell r="K1944">
            <v>9.8000000000000004E-2</v>
          </cell>
          <cell r="L1944" t="str">
            <v>*</v>
          </cell>
          <cell r="M1944">
            <v>5.0300000000000004E-2</v>
          </cell>
          <cell r="N1944">
            <v>0.13570000000000002</v>
          </cell>
          <cell r="O1944" t="str">
            <v>Greene</v>
          </cell>
          <cell r="P1944" t="str">
            <v>town</v>
          </cell>
          <cell r="Q1944" t="str">
            <v>Southwest</v>
          </cell>
          <cell r="R1944">
            <v>2928860</v>
          </cell>
        </row>
        <row r="1945">
          <cell r="A1945" t="str">
            <v>BISSETT ELEM.</v>
          </cell>
          <cell r="B1945" t="str">
            <v>039141</v>
          </cell>
          <cell r="C1945" t="str">
            <v>SPRINGFIELD R-XII</v>
          </cell>
          <cell r="D1945">
            <v>209</v>
          </cell>
          <cell r="E1945">
            <v>205</v>
          </cell>
          <cell r="F1945">
            <v>0.79500000000000004</v>
          </cell>
          <cell r="G1945">
            <v>0.60299999999999998</v>
          </cell>
          <cell r="H1945">
            <v>0.14800000000000002</v>
          </cell>
          <cell r="I1945">
            <v>0.16300000000000001</v>
          </cell>
          <cell r="J1945" t="str">
            <v>*</v>
          </cell>
          <cell r="K1945">
            <v>5.2999999999999999E-2</v>
          </cell>
          <cell r="L1945" t="str">
            <v>*</v>
          </cell>
          <cell r="M1945">
            <v>0.11960000000000001</v>
          </cell>
          <cell r="N1945">
            <v>0.14349999999999999</v>
          </cell>
          <cell r="O1945" t="str">
            <v>Greene</v>
          </cell>
          <cell r="P1945" t="str">
            <v>town</v>
          </cell>
          <cell r="Q1945" t="str">
            <v>Southwest</v>
          </cell>
          <cell r="R1945">
            <v>2928860</v>
          </cell>
        </row>
        <row r="1946">
          <cell r="A1946" t="str">
            <v>BOWERMAN ELEM.</v>
          </cell>
          <cell r="B1946" t="str">
            <v>039141</v>
          </cell>
          <cell r="C1946" t="str">
            <v>SPRINGFIELD R-XII</v>
          </cell>
          <cell r="D1946">
            <v>224</v>
          </cell>
          <cell r="E1946">
            <v>191</v>
          </cell>
          <cell r="F1946">
            <v>0.90099999999999991</v>
          </cell>
          <cell r="G1946">
            <v>0.72799999999999998</v>
          </cell>
          <cell r="H1946">
            <v>0.11599999999999999</v>
          </cell>
          <cell r="I1946">
            <v>4.9000000000000002E-2</v>
          </cell>
          <cell r="J1946" t="str">
            <v>*</v>
          </cell>
          <cell r="K1946">
            <v>7.5999999999999998E-2</v>
          </cell>
          <cell r="L1946" t="str">
            <v>*</v>
          </cell>
          <cell r="M1946">
            <v>3.1300000000000001E-2</v>
          </cell>
          <cell r="N1946">
            <v>0.125</v>
          </cell>
          <cell r="O1946" t="str">
            <v>Greene</v>
          </cell>
          <cell r="P1946" t="str">
            <v>town</v>
          </cell>
          <cell r="Q1946" t="str">
            <v>Southwest</v>
          </cell>
          <cell r="R1946">
            <v>2928860</v>
          </cell>
        </row>
        <row r="1947">
          <cell r="A1947" t="str">
            <v>BOYD ELEM.</v>
          </cell>
          <cell r="B1947" t="str">
            <v>039141</v>
          </cell>
          <cell r="C1947" t="str">
            <v>SPRINGFIELD R-XII</v>
          </cell>
          <cell r="D1947">
            <v>131</v>
          </cell>
          <cell r="E1947">
            <v>121</v>
          </cell>
          <cell r="F1947">
            <v>0.64500000000000002</v>
          </cell>
          <cell r="G1947">
            <v>0.53400000000000003</v>
          </cell>
          <cell r="H1947">
            <v>0.26700000000000002</v>
          </cell>
          <cell r="I1947">
            <v>5.2999999999999999E-2</v>
          </cell>
          <cell r="J1947" t="str">
            <v>*</v>
          </cell>
          <cell r="K1947">
            <v>0.122</v>
          </cell>
          <cell r="L1947" t="str">
            <v>*</v>
          </cell>
          <cell r="M1947" t="str">
            <v>*</v>
          </cell>
          <cell r="N1947">
            <v>0.12210000000000001</v>
          </cell>
          <cell r="O1947" t="str">
            <v>Greene</v>
          </cell>
          <cell r="P1947" t="str">
            <v>town</v>
          </cell>
          <cell r="Q1947" t="str">
            <v>Southwest</v>
          </cell>
          <cell r="R1947">
            <v>2928860</v>
          </cell>
        </row>
        <row r="1948">
          <cell r="A1948" t="str">
            <v>CAMPBELL ELEM.</v>
          </cell>
          <cell r="B1948" t="str">
            <v>039141</v>
          </cell>
          <cell r="C1948" t="str">
            <v>SPRINGFIELD R-XII</v>
          </cell>
          <cell r="D1948" t="str">
            <v>*</v>
          </cell>
          <cell r="E1948" t="str">
            <v>*</v>
          </cell>
          <cell r="F1948" t="str">
            <v>*</v>
          </cell>
          <cell r="G1948" t="str">
            <v>*</v>
          </cell>
          <cell r="H1948" t="str">
            <v>*</v>
          </cell>
          <cell r="I1948" t="str">
            <v>*</v>
          </cell>
          <cell r="J1948" t="str">
            <v>*</v>
          </cell>
          <cell r="K1948" t="str">
            <v>*</v>
          </cell>
          <cell r="L1948" t="str">
            <v>*</v>
          </cell>
          <cell r="M1948" t="str">
            <v>*</v>
          </cell>
          <cell r="N1948" t="str">
            <v>*</v>
          </cell>
          <cell r="O1948" t="str">
            <v>Greene</v>
          </cell>
          <cell r="P1948" t="str">
            <v>town</v>
          </cell>
          <cell r="Q1948" t="str">
            <v>Southwest</v>
          </cell>
          <cell r="R1948">
            <v>2928860</v>
          </cell>
        </row>
        <row r="1949">
          <cell r="A1949" t="str">
            <v>COWDEN ELEM.</v>
          </cell>
          <cell r="B1949" t="str">
            <v>039141</v>
          </cell>
          <cell r="C1949" t="str">
            <v>SPRINGFIELD R-XII</v>
          </cell>
          <cell r="D1949">
            <v>267</v>
          </cell>
          <cell r="E1949">
            <v>255</v>
          </cell>
          <cell r="F1949">
            <v>0.51</v>
          </cell>
          <cell r="G1949">
            <v>0.63700000000000001</v>
          </cell>
          <cell r="H1949">
            <v>9.4E-2</v>
          </cell>
          <cell r="I1949">
            <v>0.12</v>
          </cell>
          <cell r="J1949">
            <v>9.7378277153558054E-2</v>
          </cell>
          <cell r="K1949">
            <v>4.9000000000000002E-2</v>
          </cell>
          <cell r="M1949">
            <v>0.11990000000000001</v>
          </cell>
          <cell r="N1949">
            <v>0.14610000000000001</v>
          </cell>
          <cell r="O1949" t="str">
            <v>Greene</v>
          </cell>
          <cell r="P1949" t="str">
            <v>town</v>
          </cell>
          <cell r="Q1949" t="str">
            <v>Southwest</v>
          </cell>
          <cell r="R1949">
            <v>2928860</v>
          </cell>
        </row>
        <row r="1950">
          <cell r="A1950" t="str">
            <v>DAVID HARRISON ELEMENTARY</v>
          </cell>
          <cell r="B1950" t="str">
            <v>039141</v>
          </cell>
          <cell r="C1950" t="str">
            <v>SPRINGFIELD R-XII</v>
          </cell>
          <cell r="D1950">
            <v>270</v>
          </cell>
          <cell r="E1950">
            <v>254</v>
          </cell>
          <cell r="F1950">
            <v>0.33100000000000002</v>
          </cell>
          <cell r="G1950">
            <v>0.752</v>
          </cell>
          <cell r="H1950">
            <v>3.3000000000000002E-2</v>
          </cell>
          <cell r="I1950">
            <v>7.400000000000001E-2</v>
          </cell>
          <cell r="J1950">
            <v>9.6296296296296297E-2</v>
          </cell>
          <cell r="K1950">
            <v>3.3000000000000002E-2</v>
          </cell>
          <cell r="L1950">
            <v>1.1703703703703661E-2</v>
          </cell>
          <cell r="M1950">
            <v>0.10369999999999999</v>
          </cell>
          <cell r="N1950">
            <v>5.9299999999999999E-2</v>
          </cell>
          <cell r="O1950" t="str">
            <v>Greene</v>
          </cell>
          <cell r="P1950" t="str">
            <v>town</v>
          </cell>
          <cell r="Q1950" t="str">
            <v>Southwest</v>
          </cell>
          <cell r="R1950">
            <v>2928860</v>
          </cell>
        </row>
        <row r="1951">
          <cell r="A1951" t="str">
            <v>DELAWARE ELEM.</v>
          </cell>
          <cell r="B1951" t="str">
            <v>039141</v>
          </cell>
          <cell r="C1951" t="str">
            <v>SPRINGFIELD R-XII</v>
          </cell>
          <cell r="D1951">
            <v>244</v>
          </cell>
          <cell r="E1951">
            <v>232</v>
          </cell>
          <cell r="F1951">
            <v>0.59499999999999997</v>
          </cell>
          <cell r="G1951">
            <v>0.75800000000000001</v>
          </cell>
          <cell r="H1951">
            <v>0.09</v>
          </cell>
          <cell r="I1951">
            <v>8.5999999999999993E-2</v>
          </cell>
          <cell r="J1951" t="str">
            <v>*</v>
          </cell>
          <cell r="K1951">
            <v>3.7000000000000005E-2</v>
          </cell>
          <cell r="L1951" t="str">
            <v>*</v>
          </cell>
          <cell r="M1951">
            <v>7.3800000000000004E-2</v>
          </cell>
          <cell r="N1951">
            <v>0.26640000000000003</v>
          </cell>
          <cell r="O1951" t="str">
            <v>Greene</v>
          </cell>
          <cell r="P1951" t="str">
            <v>town</v>
          </cell>
          <cell r="Q1951" t="str">
            <v>Southwest</v>
          </cell>
          <cell r="R1951">
            <v>2928860</v>
          </cell>
        </row>
        <row r="1952">
          <cell r="A1952" t="str">
            <v>FIELD ELEM.</v>
          </cell>
          <cell r="B1952" t="str">
            <v>039141</v>
          </cell>
          <cell r="C1952" t="str">
            <v>SPRINGFIELD R-XII</v>
          </cell>
          <cell r="D1952">
            <v>392</v>
          </cell>
          <cell r="E1952">
            <v>370</v>
          </cell>
          <cell r="F1952">
            <v>0.20800000000000002</v>
          </cell>
          <cell r="G1952">
            <v>0.84900000000000009</v>
          </cell>
          <cell r="H1952">
            <v>2.3E-2</v>
          </cell>
          <cell r="I1952">
            <v>6.0999999999999999E-2</v>
          </cell>
          <cell r="J1952" t="str">
            <v>*</v>
          </cell>
          <cell r="K1952">
            <v>1.8000000000000002E-2</v>
          </cell>
          <cell r="L1952" t="str">
            <v>*</v>
          </cell>
          <cell r="M1952">
            <v>4.3400000000000001E-2</v>
          </cell>
          <cell r="N1952">
            <v>7.400000000000001E-2</v>
          </cell>
          <cell r="O1952" t="str">
            <v>Greene</v>
          </cell>
          <cell r="P1952" t="str">
            <v>town</v>
          </cell>
          <cell r="Q1952" t="str">
            <v>Southwest</v>
          </cell>
          <cell r="R1952">
            <v>2928860</v>
          </cell>
        </row>
        <row r="1953">
          <cell r="A1953" t="str">
            <v>FREMONT ELEM.</v>
          </cell>
          <cell r="B1953" t="str">
            <v>039141</v>
          </cell>
          <cell r="C1953" t="str">
            <v>SPRINGFIELD R-XII</v>
          </cell>
          <cell r="D1953">
            <v>348</v>
          </cell>
          <cell r="E1953">
            <v>319</v>
          </cell>
          <cell r="F1953">
            <v>0.67700000000000005</v>
          </cell>
          <cell r="G1953">
            <v>0.624</v>
          </cell>
          <cell r="H1953">
            <v>0.152</v>
          </cell>
          <cell r="I1953">
            <v>8.5999999999999993E-2</v>
          </cell>
          <cell r="J1953">
            <v>1.4367816091954023E-2</v>
          </cell>
          <cell r="K1953">
            <v>0.11199999999999999</v>
          </cell>
          <cell r="L1953">
            <v>1.163218390804599E-2</v>
          </cell>
          <cell r="M1953">
            <v>4.0199999999999993E-2</v>
          </cell>
          <cell r="N1953">
            <v>0.1293</v>
          </cell>
          <cell r="O1953" t="str">
            <v>Greene</v>
          </cell>
          <cell r="P1953" t="str">
            <v>town</v>
          </cell>
          <cell r="Q1953" t="str">
            <v>Southwest</v>
          </cell>
          <cell r="R1953">
            <v>2928860</v>
          </cell>
        </row>
        <row r="1954">
          <cell r="A1954" t="str">
            <v>GRAY ELEM.</v>
          </cell>
          <cell r="B1954" t="str">
            <v>039141</v>
          </cell>
          <cell r="C1954" t="str">
            <v>SPRINGFIELD R-XII</v>
          </cell>
          <cell r="D1954">
            <v>419</v>
          </cell>
          <cell r="E1954">
            <v>394</v>
          </cell>
          <cell r="F1954">
            <v>0.18</v>
          </cell>
          <cell r="G1954">
            <v>0.8</v>
          </cell>
          <cell r="H1954">
            <v>4.2999999999999997E-2</v>
          </cell>
          <cell r="I1954">
            <v>5.7000000000000002E-2</v>
          </cell>
          <cell r="J1954">
            <v>4.2959427207637228E-2</v>
          </cell>
          <cell r="K1954">
            <v>3.7999999999999999E-2</v>
          </cell>
          <cell r="L1954">
            <v>1.9040572792362598E-2</v>
          </cell>
          <cell r="M1954">
            <v>4.7699999999999992E-2</v>
          </cell>
          <cell r="N1954">
            <v>5.0099999999999999E-2</v>
          </cell>
          <cell r="O1954" t="str">
            <v>Greene</v>
          </cell>
          <cell r="P1954" t="str">
            <v>town</v>
          </cell>
          <cell r="Q1954" t="str">
            <v>Southwest</v>
          </cell>
          <cell r="R1954">
            <v>2928860</v>
          </cell>
        </row>
        <row r="1955">
          <cell r="A1955" t="str">
            <v>HICKORY HILLS ELEM.</v>
          </cell>
          <cell r="B1955" t="str">
            <v>039141</v>
          </cell>
          <cell r="C1955" t="str">
            <v>SPRINGFIELD R-XII</v>
          </cell>
          <cell r="D1955">
            <v>335</v>
          </cell>
          <cell r="E1955">
            <v>314</v>
          </cell>
          <cell r="F1955">
            <v>0.188</v>
          </cell>
          <cell r="G1955">
            <v>0.86</v>
          </cell>
          <cell r="H1955">
            <v>1.4999999999999999E-2</v>
          </cell>
          <cell r="I1955">
            <v>5.0999999999999997E-2</v>
          </cell>
          <cell r="J1955">
            <v>3.880597014925373E-2</v>
          </cell>
          <cell r="K1955">
            <v>1.4999999999999999E-2</v>
          </cell>
          <cell r="L1955">
            <v>2.0194029850746253E-2</v>
          </cell>
          <cell r="M1955">
            <v>8.3599999999999994E-2</v>
          </cell>
          <cell r="N1955">
            <v>6.5700000000000008E-2</v>
          </cell>
          <cell r="O1955" t="str">
            <v>Greene</v>
          </cell>
          <cell r="P1955" t="str">
            <v>town</v>
          </cell>
          <cell r="Q1955" t="str">
            <v>Southwest</v>
          </cell>
          <cell r="R1955">
            <v>2928860</v>
          </cell>
        </row>
        <row r="1956">
          <cell r="A1956" t="str">
            <v>HOLLAND ELEM.</v>
          </cell>
          <cell r="B1956" t="str">
            <v>039141</v>
          </cell>
          <cell r="C1956" t="str">
            <v>SPRINGFIELD R-XII</v>
          </cell>
          <cell r="D1956">
            <v>242</v>
          </cell>
          <cell r="E1956">
            <v>228</v>
          </cell>
          <cell r="F1956">
            <v>0.71900000000000008</v>
          </cell>
          <cell r="G1956">
            <v>0.71900000000000008</v>
          </cell>
          <cell r="H1956">
            <v>9.5000000000000001E-2</v>
          </cell>
          <cell r="I1956">
            <v>9.5000000000000001E-2</v>
          </cell>
          <cell r="J1956">
            <v>3.71900826446281E-2</v>
          </cell>
          <cell r="K1956">
            <v>0.05</v>
          </cell>
          <cell r="M1956">
            <v>5.3699999999999998E-2</v>
          </cell>
          <cell r="N1956">
            <v>0.16120000000000001</v>
          </cell>
          <cell r="O1956" t="str">
            <v>Greene</v>
          </cell>
          <cell r="P1956" t="str">
            <v>town</v>
          </cell>
          <cell r="Q1956" t="str">
            <v>Southwest</v>
          </cell>
          <cell r="R1956">
            <v>2928860</v>
          </cell>
        </row>
        <row r="1957">
          <cell r="A1957" t="str">
            <v>HORACE MANN ELEM.</v>
          </cell>
          <cell r="B1957" t="str">
            <v>039141</v>
          </cell>
          <cell r="C1957" t="str">
            <v>SPRINGFIELD R-XII</v>
          </cell>
          <cell r="D1957">
            <v>392</v>
          </cell>
          <cell r="E1957">
            <v>379</v>
          </cell>
          <cell r="F1957">
            <v>0.54100000000000004</v>
          </cell>
          <cell r="G1957">
            <v>0.70700000000000007</v>
          </cell>
          <cell r="H1957">
            <v>4.0999999999999995E-2</v>
          </cell>
          <cell r="I1957">
            <v>0.11199999999999999</v>
          </cell>
          <cell r="J1957" t="str">
            <v>*</v>
          </cell>
          <cell r="K1957">
            <v>6.4000000000000001E-2</v>
          </cell>
          <cell r="L1957" t="str">
            <v>*</v>
          </cell>
          <cell r="M1957">
            <v>8.929999999999999E-2</v>
          </cell>
          <cell r="N1957">
            <v>0.14029999999999998</v>
          </cell>
          <cell r="O1957" t="str">
            <v>Greene</v>
          </cell>
          <cell r="P1957" t="str">
            <v>town</v>
          </cell>
          <cell r="Q1957" t="str">
            <v>Southwest</v>
          </cell>
          <cell r="R1957">
            <v>2928860</v>
          </cell>
        </row>
        <row r="1958">
          <cell r="A1958" t="str">
            <v>JEFFRIES ELEM.</v>
          </cell>
          <cell r="B1958" t="str">
            <v>039141</v>
          </cell>
          <cell r="C1958" t="str">
            <v>SPRINGFIELD R-XII</v>
          </cell>
          <cell r="D1958">
            <v>447</v>
          </cell>
          <cell r="E1958">
            <v>421</v>
          </cell>
          <cell r="F1958">
            <v>0.57499999999999996</v>
          </cell>
          <cell r="G1958">
            <v>0.68900000000000006</v>
          </cell>
          <cell r="H1958">
            <v>0.11599999999999999</v>
          </cell>
          <cell r="I1958">
            <v>9.6000000000000002E-2</v>
          </cell>
          <cell r="J1958">
            <v>2.2371364653243849E-2</v>
          </cell>
          <cell r="K1958">
            <v>6.5000000000000002E-2</v>
          </cell>
          <cell r="L1958">
            <v>1.1628635346756178E-2</v>
          </cell>
          <cell r="M1958">
            <v>6.4899999999999999E-2</v>
          </cell>
          <cell r="N1958">
            <v>9.6199999999999994E-2</v>
          </cell>
          <cell r="O1958" t="str">
            <v>Greene</v>
          </cell>
          <cell r="P1958" t="str">
            <v>town</v>
          </cell>
          <cell r="Q1958" t="str">
            <v>Southwest</v>
          </cell>
          <cell r="R1958">
            <v>2928860</v>
          </cell>
        </row>
        <row r="1959">
          <cell r="A1959" t="str">
            <v>WALT DISNEY ELEM.</v>
          </cell>
          <cell r="B1959" t="str">
            <v>039141</v>
          </cell>
          <cell r="C1959" t="str">
            <v>SPRINGFIELD R-XII</v>
          </cell>
          <cell r="D1959">
            <v>566</v>
          </cell>
          <cell r="E1959">
            <v>544</v>
          </cell>
          <cell r="F1959">
            <v>0.22399999999999998</v>
          </cell>
          <cell r="G1959">
            <v>0.79</v>
          </cell>
          <cell r="H1959">
            <v>2.7000000000000003E-2</v>
          </cell>
          <cell r="I1959">
            <v>6.7000000000000004E-2</v>
          </cell>
          <cell r="J1959" t="str">
            <v>*</v>
          </cell>
          <cell r="K1959">
            <v>3.9E-2</v>
          </cell>
          <cell r="L1959" t="str">
            <v>*</v>
          </cell>
          <cell r="M1959">
            <v>6.3600000000000004E-2</v>
          </cell>
          <cell r="N1959">
            <v>6.0100000000000001E-2</v>
          </cell>
          <cell r="O1959" t="str">
            <v>Greene</v>
          </cell>
          <cell r="P1959" t="str">
            <v>town</v>
          </cell>
          <cell r="Q1959" t="str">
            <v>Southwest</v>
          </cell>
          <cell r="R1959">
            <v>2928860</v>
          </cell>
        </row>
        <row r="1960">
          <cell r="A1960" t="str">
            <v>MARK TWAIN ELEM.</v>
          </cell>
          <cell r="B1960" t="str">
            <v>039141</v>
          </cell>
          <cell r="C1960" t="str">
            <v>SPRINGFIELD R-XII</v>
          </cell>
          <cell r="D1960">
            <v>345</v>
          </cell>
          <cell r="E1960">
            <v>309</v>
          </cell>
          <cell r="F1960">
            <v>0.57600000000000007</v>
          </cell>
          <cell r="G1960">
            <v>0.58299999999999996</v>
          </cell>
          <cell r="H1960">
            <v>0.11</v>
          </cell>
          <cell r="I1960">
            <v>0.17100000000000001</v>
          </cell>
          <cell r="J1960">
            <v>0.15</v>
          </cell>
          <cell r="K1960">
            <v>7.8E-2</v>
          </cell>
          <cell r="M1960">
            <v>0.13619999999999999</v>
          </cell>
          <cell r="N1960">
            <v>8.6999999999999994E-2</v>
          </cell>
          <cell r="O1960" t="str">
            <v>Greene</v>
          </cell>
          <cell r="P1960" t="str">
            <v>town</v>
          </cell>
          <cell r="Q1960" t="str">
            <v>Southwest</v>
          </cell>
          <cell r="R1960">
            <v>2928860</v>
          </cell>
        </row>
        <row r="1961">
          <cell r="A1961" t="str">
            <v>MCBRIDE ELEM.</v>
          </cell>
          <cell r="B1961" t="str">
            <v>039141</v>
          </cell>
          <cell r="C1961" t="str">
            <v>SPRINGFIELD R-XII</v>
          </cell>
          <cell r="D1961">
            <v>372</v>
          </cell>
          <cell r="E1961">
            <v>365</v>
          </cell>
          <cell r="F1961">
            <v>0.14000000000000001</v>
          </cell>
          <cell r="G1961">
            <v>0.83900000000000008</v>
          </cell>
          <cell r="H1961">
            <v>2.4E-2</v>
          </cell>
          <cell r="I1961">
            <v>4.8000000000000001E-2</v>
          </cell>
          <cell r="J1961">
            <v>4.3010752688172046E-2</v>
          </cell>
          <cell r="K1961">
            <v>0.04</v>
          </cell>
          <cell r="L1961">
            <v>5.9892473118278167E-3</v>
          </cell>
          <cell r="M1961">
            <v>3.2300000000000002E-2</v>
          </cell>
          <cell r="N1961">
            <v>0.11019999999999999</v>
          </cell>
          <cell r="O1961" t="str">
            <v>Greene</v>
          </cell>
          <cell r="P1961" t="str">
            <v>town</v>
          </cell>
          <cell r="Q1961" t="str">
            <v>Southwest</v>
          </cell>
          <cell r="R1961">
            <v>2928860</v>
          </cell>
        </row>
        <row r="1962">
          <cell r="A1962" t="str">
            <v>MCGREGOR ELEM.</v>
          </cell>
          <cell r="B1962" t="str">
            <v>039141</v>
          </cell>
          <cell r="C1962" t="str">
            <v>SPRINGFIELD R-XII</v>
          </cell>
          <cell r="D1962">
            <v>314</v>
          </cell>
          <cell r="E1962">
            <v>275</v>
          </cell>
          <cell r="F1962">
            <v>0.82900000000000007</v>
          </cell>
          <cell r="G1962">
            <v>0.54799999999999993</v>
          </cell>
          <cell r="H1962">
            <v>0.17800000000000002</v>
          </cell>
          <cell r="I1962">
            <v>0.14300000000000002</v>
          </cell>
          <cell r="J1962">
            <v>2.2292993630573247E-2</v>
          </cell>
          <cell r="K1962">
            <v>9.1999999999999998E-2</v>
          </cell>
          <cell r="L1962">
            <v>1.6707006369426791E-2</v>
          </cell>
          <cell r="M1962">
            <v>8.5999999999999993E-2</v>
          </cell>
          <cell r="N1962">
            <v>0.15289999999999998</v>
          </cell>
          <cell r="O1962" t="str">
            <v>Greene</v>
          </cell>
          <cell r="P1962" t="str">
            <v>town</v>
          </cell>
          <cell r="Q1962" t="str">
            <v>Southwest</v>
          </cell>
          <cell r="R1962">
            <v>2928860</v>
          </cell>
        </row>
        <row r="1963">
          <cell r="A1963" t="str">
            <v>PERSHING ELEM.</v>
          </cell>
          <cell r="B1963" t="str">
            <v>039141</v>
          </cell>
          <cell r="C1963" t="str">
            <v>SPRINGFIELD R-XII</v>
          </cell>
          <cell r="D1963">
            <v>158</v>
          </cell>
          <cell r="E1963">
            <v>150</v>
          </cell>
          <cell r="F1963">
            <v>0.48</v>
          </cell>
          <cell r="G1963">
            <v>0.77800000000000002</v>
          </cell>
          <cell r="H1963">
            <v>4.4000000000000004E-2</v>
          </cell>
          <cell r="I1963">
            <v>0.10099999999999999</v>
          </cell>
          <cell r="J1963">
            <v>3.1645569620253167E-2</v>
          </cell>
          <cell r="K1963">
            <v>3.2000000000000001E-2</v>
          </cell>
          <cell r="L1963">
            <v>1.3354430379746818E-2</v>
          </cell>
          <cell r="M1963">
            <v>5.0599999999999999E-2</v>
          </cell>
          <cell r="N1963">
            <v>0.12029999999999999</v>
          </cell>
          <cell r="O1963" t="str">
            <v>Greene</v>
          </cell>
          <cell r="P1963" t="str">
            <v>town</v>
          </cell>
          <cell r="Q1963" t="str">
            <v>Southwest</v>
          </cell>
          <cell r="R1963">
            <v>2928860</v>
          </cell>
        </row>
        <row r="1964">
          <cell r="A1964" t="str">
            <v>PITTMAN ELEM.</v>
          </cell>
          <cell r="B1964" t="str">
            <v>039141</v>
          </cell>
          <cell r="C1964" t="str">
            <v>SPRINGFIELD R-XII</v>
          </cell>
          <cell r="D1964">
            <v>216</v>
          </cell>
          <cell r="E1964">
            <v>199</v>
          </cell>
          <cell r="F1964">
            <v>0.56799999999999995</v>
          </cell>
          <cell r="G1964">
            <v>0.70400000000000007</v>
          </cell>
          <cell r="H1964">
            <v>6.5000000000000002E-2</v>
          </cell>
          <cell r="I1964">
            <v>0.10199999999999999</v>
          </cell>
          <cell r="J1964" t="str">
            <v>*</v>
          </cell>
          <cell r="K1964">
            <v>7.9000000000000001E-2</v>
          </cell>
          <cell r="L1964" t="str">
            <v>*</v>
          </cell>
          <cell r="M1964">
            <v>7.4099999999999999E-2</v>
          </cell>
          <cell r="N1964">
            <v>0.17129999999999998</v>
          </cell>
          <cell r="O1964" t="str">
            <v>Greene</v>
          </cell>
          <cell r="P1964" t="str">
            <v>town</v>
          </cell>
          <cell r="Q1964" t="str">
            <v>Southwest</v>
          </cell>
          <cell r="R1964">
            <v>2928860</v>
          </cell>
        </row>
        <row r="1965">
          <cell r="A1965" t="str">
            <v>PLEASANT VIEW ELEM.</v>
          </cell>
          <cell r="B1965" t="str">
            <v>039141</v>
          </cell>
          <cell r="C1965" t="str">
            <v>SPRINGFIELD R-XII</v>
          </cell>
          <cell r="D1965">
            <v>183</v>
          </cell>
          <cell r="E1965">
            <v>174</v>
          </cell>
          <cell r="F1965">
            <v>0.48299999999999998</v>
          </cell>
          <cell r="G1965">
            <v>0.78700000000000003</v>
          </cell>
          <cell r="H1965">
            <v>4.4000000000000004E-2</v>
          </cell>
          <cell r="I1965">
            <v>7.0999999999999994E-2</v>
          </cell>
          <cell r="J1965" t="str">
            <v>*</v>
          </cell>
          <cell r="K1965">
            <v>3.7999999999999999E-2</v>
          </cell>
          <cell r="L1965" t="str">
            <v>*</v>
          </cell>
          <cell r="M1965">
            <v>7.6499999999999999E-2</v>
          </cell>
          <cell r="N1965">
            <v>9.2899999999999996E-2</v>
          </cell>
          <cell r="O1965" t="str">
            <v>Greene</v>
          </cell>
          <cell r="P1965" t="str">
            <v>town</v>
          </cell>
          <cell r="Q1965" t="str">
            <v>Southwest</v>
          </cell>
          <cell r="R1965">
            <v>2928860</v>
          </cell>
        </row>
        <row r="1966">
          <cell r="A1966" t="str">
            <v>ROBBERSON ELEM.</v>
          </cell>
          <cell r="B1966" t="str">
            <v>039141</v>
          </cell>
          <cell r="C1966" t="str">
            <v>SPRINGFIELD R-XII</v>
          </cell>
          <cell r="D1966">
            <v>154</v>
          </cell>
          <cell r="E1966">
            <v>144</v>
          </cell>
          <cell r="F1966">
            <v>0.875</v>
          </cell>
          <cell r="G1966">
            <v>0.63600000000000001</v>
          </cell>
          <cell r="H1966">
            <v>0.12300000000000001</v>
          </cell>
          <cell r="I1966">
            <v>0.13</v>
          </cell>
          <cell r="J1966" t="str">
            <v>*</v>
          </cell>
          <cell r="K1966">
            <v>9.0999999999999998E-2</v>
          </cell>
          <cell r="L1966" t="str">
            <v>*</v>
          </cell>
          <cell r="M1966">
            <v>0.1104</v>
          </cell>
          <cell r="N1966">
            <v>0.13639999999999999</v>
          </cell>
          <cell r="O1966" t="str">
            <v>Greene</v>
          </cell>
          <cell r="P1966" t="str">
            <v>town</v>
          </cell>
          <cell r="Q1966" t="str">
            <v>Southwest</v>
          </cell>
          <cell r="R1966">
            <v>2928860</v>
          </cell>
        </row>
        <row r="1967">
          <cell r="A1967" t="str">
            <v>ROUNTREE ELEM.</v>
          </cell>
          <cell r="B1967" t="str">
            <v>039141</v>
          </cell>
          <cell r="C1967" t="str">
            <v>SPRINGFIELD R-XII</v>
          </cell>
          <cell r="D1967">
            <v>244</v>
          </cell>
          <cell r="E1967">
            <v>209</v>
          </cell>
          <cell r="F1967">
            <v>0.39700000000000002</v>
          </cell>
          <cell r="G1967">
            <v>0.65599999999999992</v>
          </cell>
          <cell r="H1967">
            <v>0.13900000000000001</v>
          </cell>
          <cell r="I1967">
            <v>3.3000000000000002E-2</v>
          </cell>
          <cell r="J1967">
            <v>2.4590163934426229E-2</v>
          </cell>
          <cell r="K1967">
            <v>0.111</v>
          </cell>
          <cell r="L1967">
            <v>3.6409836065573797E-2</v>
          </cell>
          <cell r="M1967">
            <v>3.2799999999999996E-2</v>
          </cell>
          <cell r="N1967">
            <v>8.199999999999999E-2</v>
          </cell>
          <cell r="O1967" t="str">
            <v>Greene</v>
          </cell>
          <cell r="P1967" t="str">
            <v>town</v>
          </cell>
          <cell r="Q1967" t="str">
            <v>Southwest</v>
          </cell>
          <cell r="R1967">
            <v>2928860</v>
          </cell>
        </row>
        <row r="1968">
          <cell r="A1968" t="str">
            <v>SEQUIOTA ELEM.</v>
          </cell>
          <cell r="B1968" t="str">
            <v>039141</v>
          </cell>
          <cell r="C1968" t="str">
            <v>SPRINGFIELD R-XII</v>
          </cell>
          <cell r="D1968">
            <v>362</v>
          </cell>
          <cell r="E1968">
            <v>358</v>
          </cell>
          <cell r="F1968">
            <v>0.251</v>
          </cell>
          <cell r="G1968">
            <v>0.77900000000000003</v>
          </cell>
          <cell r="H1968">
            <v>4.0999999999999995E-2</v>
          </cell>
          <cell r="I1968">
            <v>5.5E-2</v>
          </cell>
          <cell r="J1968">
            <v>7.7348066298342538E-2</v>
          </cell>
          <cell r="K1968">
            <v>4.0999999999999995E-2</v>
          </cell>
          <cell r="L1968">
            <v>6.6519337016572866E-3</v>
          </cell>
          <cell r="M1968">
            <v>8.2899999999999988E-2</v>
          </cell>
          <cell r="N1968">
            <v>7.46E-2</v>
          </cell>
          <cell r="O1968" t="str">
            <v>Greene</v>
          </cell>
          <cell r="P1968" t="str">
            <v>town</v>
          </cell>
          <cell r="Q1968" t="str">
            <v>Southwest</v>
          </cell>
          <cell r="R1968">
            <v>2928860</v>
          </cell>
        </row>
        <row r="1969">
          <cell r="A1969" t="str">
            <v>SHERWOOD ELEM.</v>
          </cell>
          <cell r="B1969" t="str">
            <v>039141</v>
          </cell>
          <cell r="C1969" t="str">
            <v>SPRINGFIELD R-XII</v>
          </cell>
          <cell r="D1969">
            <v>472</v>
          </cell>
          <cell r="E1969">
            <v>428</v>
          </cell>
          <cell r="F1969">
            <v>0.54200000000000004</v>
          </cell>
          <cell r="G1969">
            <v>0.64400000000000002</v>
          </cell>
          <cell r="H1969">
            <v>0.114</v>
          </cell>
          <cell r="I1969">
            <v>0.12300000000000001</v>
          </cell>
          <cell r="J1969" t="str">
            <v>*</v>
          </cell>
          <cell r="K1969">
            <v>8.3000000000000004E-2</v>
          </cell>
          <cell r="L1969" t="str">
            <v>*</v>
          </cell>
          <cell r="M1969">
            <v>9.9600000000000008E-2</v>
          </cell>
          <cell r="N1969">
            <v>7.4200000000000002E-2</v>
          </cell>
          <cell r="O1969" t="str">
            <v>Greene</v>
          </cell>
          <cell r="P1969" t="str">
            <v>town</v>
          </cell>
          <cell r="Q1969" t="str">
            <v>Southwest</v>
          </cell>
          <cell r="R1969">
            <v>2928860</v>
          </cell>
        </row>
        <row r="1970">
          <cell r="A1970" t="str">
            <v>SUNSHINE ELEM.</v>
          </cell>
          <cell r="B1970" t="str">
            <v>039141</v>
          </cell>
          <cell r="C1970" t="str">
            <v>SPRINGFIELD R-XII</v>
          </cell>
          <cell r="D1970">
            <v>314</v>
          </cell>
          <cell r="E1970">
            <v>282</v>
          </cell>
          <cell r="F1970">
            <v>0.70200000000000007</v>
          </cell>
          <cell r="G1970">
            <v>0.73199999999999998</v>
          </cell>
          <cell r="H1970">
            <v>0.10800000000000001</v>
          </cell>
          <cell r="I1970">
            <v>7.2999999999999995E-2</v>
          </cell>
          <cell r="J1970" t="str">
            <v>*</v>
          </cell>
          <cell r="K1970">
            <v>7.2999999999999995E-2</v>
          </cell>
          <cell r="L1970" t="str">
            <v>*</v>
          </cell>
          <cell r="M1970" t="str">
            <v>*</v>
          </cell>
          <cell r="N1970">
            <v>0.1242</v>
          </cell>
          <cell r="O1970" t="str">
            <v>Greene</v>
          </cell>
          <cell r="P1970" t="str">
            <v>town</v>
          </cell>
          <cell r="Q1970" t="str">
            <v>Southwest</v>
          </cell>
          <cell r="R1970">
            <v>2928860</v>
          </cell>
        </row>
        <row r="1971">
          <cell r="A1971" t="str">
            <v>TRUMAN ELEM.</v>
          </cell>
          <cell r="B1971" t="str">
            <v>039141</v>
          </cell>
          <cell r="C1971" t="str">
            <v>SPRINGFIELD R-XII</v>
          </cell>
          <cell r="D1971">
            <v>246</v>
          </cell>
          <cell r="E1971">
            <v>234</v>
          </cell>
          <cell r="F1971">
            <v>0.34600000000000003</v>
          </cell>
          <cell r="G1971">
            <v>0.82099999999999995</v>
          </cell>
          <cell r="H1971">
            <v>6.9000000000000006E-2</v>
          </cell>
          <cell r="I1971">
            <v>0.02</v>
          </cell>
          <cell r="J1971">
            <v>7.6677316293929709E-2</v>
          </cell>
          <cell r="K1971">
            <v>6.0999999999999999E-2</v>
          </cell>
          <cell r="M1971">
            <v>3.2500000000000001E-2</v>
          </cell>
          <cell r="N1971">
            <v>0.15039999999999998</v>
          </cell>
          <cell r="O1971" t="str">
            <v>Greene</v>
          </cell>
          <cell r="P1971" t="str">
            <v>town</v>
          </cell>
          <cell r="Q1971" t="str">
            <v>Southwest</v>
          </cell>
          <cell r="R1971">
            <v>2928860</v>
          </cell>
        </row>
        <row r="1972">
          <cell r="A1972" t="str">
            <v>WATKINS ELEM.</v>
          </cell>
          <cell r="B1972" t="str">
            <v>039141</v>
          </cell>
          <cell r="C1972" t="str">
            <v>SPRINGFIELD R-XII</v>
          </cell>
          <cell r="D1972">
            <v>231</v>
          </cell>
          <cell r="E1972">
            <v>208</v>
          </cell>
          <cell r="F1972">
            <v>0.68299999999999994</v>
          </cell>
          <cell r="G1972">
            <v>0.70599999999999996</v>
          </cell>
          <cell r="H1972">
            <v>0.10400000000000001</v>
          </cell>
          <cell r="I1972">
            <v>6.0999999999999999E-2</v>
          </cell>
          <cell r="J1972" t="str">
            <v>*</v>
          </cell>
          <cell r="K1972">
            <v>0.10800000000000001</v>
          </cell>
          <cell r="L1972" t="str">
            <v>*</v>
          </cell>
          <cell r="M1972">
            <v>3.9E-2</v>
          </cell>
          <cell r="N1972">
            <v>0.1082</v>
          </cell>
          <cell r="O1972" t="str">
            <v>Greene</v>
          </cell>
          <cell r="P1972" t="str">
            <v>town</v>
          </cell>
          <cell r="Q1972" t="str">
            <v>Southwest</v>
          </cell>
          <cell r="R1972">
            <v>2928860</v>
          </cell>
        </row>
        <row r="1973">
          <cell r="A1973" t="str">
            <v>WEAVER ELEM.</v>
          </cell>
          <cell r="B1973" t="str">
            <v>039141</v>
          </cell>
          <cell r="C1973" t="str">
            <v>SPRINGFIELD R-XII</v>
          </cell>
          <cell r="D1973">
            <v>245</v>
          </cell>
          <cell r="E1973">
            <v>226</v>
          </cell>
          <cell r="F1973">
            <v>0.90700000000000003</v>
          </cell>
          <cell r="G1973">
            <v>0.61599999999999999</v>
          </cell>
          <cell r="H1973">
            <v>0.16699999999999998</v>
          </cell>
          <cell r="I1973">
            <v>9.4E-2</v>
          </cell>
          <cell r="J1973" t="str">
            <v>*</v>
          </cell>
          <cell r="K1973">
            <v>0.10199999999999999</v>
          </cell>
          <cell r="L1973" t="str">
            <v>*</v>
          </cell>
          <cell r="M1973">
            <v>2.4500000000000001E-2</v>
          </cell>
          <cell r="N1973">
            <v>0.151</v>
          </cell>
          <cell r="O1973" t="str">
            <v>Greene</v>
          </cell>
          <cell r="P1973" t="str">
            <v>town</v>
          </cell>
          <cell r="Q1973" t="str">
            <v>Southwest</v>
          </cell>
          <cell r="R1973">
            <v>2928860</v>
          </cell>
        </row>
        <row r="1974">
          <cell r="A1974" t="str">
            <v>WELLER ELEM.</v>
          </cell>
          <cell r="B1974" t="str">
            <v>039141</v>
          </cell>
          <cell r="C1974" t="str">
            <v>SPRINGFIELD R-XII</v>
          </cell>
          <cell r="D1974">
            <v>317</v>
          </cell>
          <cell r="E1974">
            <v>301</v>
          </cell>
          <cell r="F1974">
            <v>0.88</v>
          </cell>
          <cell r="G1974">
            <v>0.59</v>
          </cell>
          <cell r="H1974">
            <v>0.129</v>
          </cell>
          <cell r="I1974">
            <v>0.18600000000000003</v>
          </cell>
          <cell r="J1974" t="str">
            <v>*</v>
          </cell>
          <cell r="K1974">
            <v>6.6000000000000003E-2</v>
          </cell>
          <cell r="L1974" t="str">
            <v>*</v>
          </cell>
          <cell r="M1974">
            <v>0.15460000000000002</v>
          </cell>
          <cell r="N1974">
            <v>0.14510000000000001</v>
          </cell>
          <cell r="O1974" t="str">
            <v>Greene</v>
          </cell>
          <cell r="P1974" t="str">
            <v>town</v>
          </cell>
          <cell r="Q1974" t="str">
            <v>Southwest</v>
          </cell>
          <cell r="R1974">
            <v>2928860</v>
          </cell>
        </row>
        <row r="1975">
          <cell r="A1975" t="str">
            <v>WESTPORT ELEM.</v>
          </cell>
          <cell r="B1975" t="str">
            <v>039141</v>
          </cell>
          <cell r="C1975" t="str">
            <v>SPRINGFIELD R-XII</v>
          </cell>
          <cell r="D1975">
            <v>387</v>
          </cell>
          <cell r="E1975">
            <v>358</v>
          </cell>
          <cell r="F1975">
            <v>0.82700000000000007</v>
          </cell>
          <cell r="G1975">
            <v>0.63</v>
          </cell>
          <cell r="H1975">
            <v>0.109</v>
          </cell>
          <cell r="I1975">
            <v>0.13400000000000001</v>
          </cell>
          <cell r="J1975" t="str">
            <v>*</v>
          </cell>
          <cell r="K1975">
            <v>0.11900000000000001</v>
          </cell>
          <cell r="L1975" t="str">
            <v>*</v>
          </cell>
          <cell r="M1975">
            <v>6.7199999999999996E-2</v>
          </cell>
          <cell r="N1975">
            <v>0.11890000000000001</v>
          </cell>
          <cell r="O1975" t="str">
            <v>Greene</v>
          </cell>
          <cell r="P1975" t="str">
            <v>town</v>
          </cell>
          <cell r="Q1975" t="str">
            <v>Southwest</v>
          </cell>
          <cell r="R1975">
            <v>2928860</v>
          </cell>
        </row>
        <row r="1976">
          <cell r="A1976" t="str">
            <v>WILDER ELEM.</v>
          </cell>
          <cell r="B1976" t="str">
            <v>039141</v>
          </cell>
          <cell r="C1976" t="str">
            <v>SPRINGFIELD R-XII</v>
          </cell>
          <cell r="D1976">
            <v>348</v>
          </cell>
          <cell r="E1976">
            <v>334</v>
          </cell>
          <cell r="F1976">
            <v>0.32</v>
          </cell>
          <cell r="G1976">
            <v>0.69499999999999995</v>
          </cell>
          <cell r="H1976">
            <v>7.4999999999999997E-2</v>
          </cell>
          <cell r="I1976">
            <v>6.9000000000000006E-2</v>
          </cell>
          <cell r="J1976" t="str">
            <v>*</v>
          </cell>
          <cell r="K1976">
            <v>4.9000000000000002E-2</v>
          </cell>
          <cell r="L1976" t="str">
            <v>*</v>
          </cell>
          <cell r="M1976">
            <v>0.12359999999999999</v>
          </cell>
          <cell r="N1976">
            <v>0.10060000000000001</v>
          </cell>
          <cell r="O1976" t="str">
            <v>Greene</v>
          </cell>
          <cell r="P1976" t="str">
            <v>town</v>
          </cell>
          <cell r="Q1976" t="str">
            <v>Southwest</v>
          </cell>
          <cell r="R1976">
            <v>2928860</v>
          </cell>
        </row>
        <row r="1977">
          <cell r="A1977" t="str">
            <v>WILLIAMS ELEM.</v>
          </cell>
          <cell r="B1977" t="str">
            <v>039141</v>
          </cell>
          <cell r="C1977" t="str">
            <v>SPRINGFIELD R-XII</v>
          </cell>
          <cell r="D1977">
            <v>297</v>
          </cell>
          <cell r="E1977">
            <v>264</v>
          </cell>
          <cell r="F1977">
            <v>0.86699999999999999</v>
          </cell>
          <cell r="G1977">
            <v>0.69400000000000006</v>
          </cell>
          <cell r="H1977">
            <v>0.14800000000000002</v>
          </cell>
          <cell r="I1977">
            <v>9.0999999999999998E-2</v>
          </cell>
          <cell r="J1977" t="str">
            <v>*</v>
          </cell>
          <cell r="K1977">
            <v>5.4000000000000006E-2</v>
          </cell>
          <cell r="L1977" t="str">
            <v>*</v>
          </cell>
          <cell r="M1977">
            <v>3.0299999999999997E-2</v>
          </cell>
          <cell r="N1977">
            <v>0.15490000000000001</v>
          </cell>
          <cell r="O1977" t="str">
            <v>Greene</v>
          </cell>
          <cell r="P1977" t="str">
            <v>town</v>
          </cell>
          <cell r="Q1977" t="str">
            <v>Southwest</v>
          </cell>
          <cell r="R1977">
            <v>2928860</v>
          </cell>
        </row>
        <row r="1978">
          <cell r="A1978" t="str">
            <v>WILSON'S CREEK 5-6 INTER. CTR.</v>
          </cell>
          <cell r="B1978" t="str">
            <v>039141</v>
          </cell>
          <cell r="C1978" t="str">
            <v>SPRINGFIELD R-XII</v>
          </cell>
          <cell r="D1978">
            <v>426</v>
          </cell>
          <cell r="E1978">
            <v>400</v>
          </cell>
          <cell r="F1978">
            <v>0.185</v>
          </cell>
          <cell r="G1978">
            <v>0.79599999999999993</v>
          </cell>
          <cell r="H1978">
            <v>4.2000000000000003E-2</v>
          </cell>
          <cell r="I1978">
            <v>6.8000000000000005E-2</v>
          </cell>
          <cell r="J1978">
            <v>3.2863849765258218E-2</v>
          </cell>
          <cell r="K1978">
            <v>5.2000000000000005E-2</v>
          </cell>
          <cell r="L1978">
            <v>9.1361502347416801E-3</v>
          </cell>
          <cell r="M1978">
            <v>4.2300000000000004E-2</v>
          </cell>
          <cell r="N1978">
            <v>9.3900000000000011E-2</v>
          </cell>
          <cell r="O1978" t="str">
            <v>Greene</v>
          </cell>
          <cell r="P1978" t="str">
            <v>town</v>
          </cell>
          <cell r="Q1978" t="str">
            <v>Southwest</v>
          </cell>
          <cell r="R1978">
            <v>2928860</v>
          </cell>
        </row>
        <row r="1979">
          <cell r="A1979" t="str">
            <v>YORK ELEM.</v>
          </cell>
          <cell r="B1979" t="str">
            <v>039141</v>
          </cell>
          <cell r="C1979" t="str">
            <v>SPRINGFIELD R-XII</v>
          </cell>
          <cell r="D1979">
            <v>195</v>
          </cell>
          <cell r="E1979">
            <v>186</v>
          </cell>
          <cell r="F1979">
            <v>0.87599999999999989</v>
          </cell>
          <cell r="G1979">
            <v>0.74900000000000011</v>
          </cell>
          <cell r="H1979">
            <v>7.2000000000000008E-2</v>
          </cell>
          <cell r="I1979">
            <v>5.5999999999999994E-2</v>
          </cell>
          <cell r="J1979" t="str">
            <v>*</v>
          </cell>
          <cell r="K1979">
            <v>0.113</v>
          </cell>
          <cell r="L1979" t="str">
            <v>*</v>
          </cell>
          <cell r="M1979" t="str">
            <v>*</v>
          </cell>
          <cell r="N1979">
            <v>9.74E-2</v>
          </cell>
          <cell r="O1979" t="str">
            <v>Greene</v>
          </cell>
          <cell r="P1979" t="str">
            <v>town</v>
          </cell>
          <cell r="Q1979" t="str">
            <v>Southwest</v>
          </cell>
          <cell r="R1979">
            <v>2928860</v>
          </cell>
        </row>
        <row r="1980">
          <cell r="A1980" t="str">
            <v>SHADY DELL EARLY CHILDHOOD CTR</v>
          </cell>
          <cell r="B1980" t="str">
            <v>039141</v>
          </cell>
          <cell r="C1980" t="str">
            <v>SPRINGFIELD R-XII</v>
          </cell>
          <cell r="D1980" t="str">
            <v>*</v>
          </cell>
          <cell r="E1980" t="str">
            <v>*</v>
          </cell>
          <cell r="F1980" t="str">
            <v>*</v>
          </cell>
          <cell r="G1980" t="str">
            <v>*</v>
          </cell>
          <cell r="H1980" t="str">
            <v>*</v>
          </cell>
          <cell r="I1980" t="str">
            <v>*</v>
          </cell>
          <cell r="J1980" t="str">
            <v>*</v>
          </cell>
          <cell r="K1980" t="str">
            <v>*</v>
          </cell>
          <cell r="L1980" t="str">
            <v>*</v>
          </cell>
          <cell r="M1980" t="str">
            <v>*</v>
          </cell>
          <cell r="N1980" t="str">
            <v>*</v>
          </cell>
          <cell r="O1980" t="str">
            <v>Greene</v>
          </cell>
          <cell r="P1980" t="str">
            <v>town</v>
          </cell>
          <cell r="Q1980" t="str">
            <v>Southwest</v>
          </cell>
          <cell r="R1980">
            <v>2928860</v>
          </cell>
        </row>
        <row r="1981">
          <cell r="A1981" t="str">
            <v>ADAH FULBRIGHT EARLY CHILDHOOD</v>
          </cell>
          <cell r="B1981" t="str">
            <v>039141</v>
          </cell>
          <cell r="C1981" t="str">
            <v>SPRINGFIELD R-XII</v>
          </cell>
          <cell r="D1981" t="str">
            <v>*</v>
          </cell>
          <cell r="E1981" t="str">
            <v>*</v>
          </cell>
          <cell r="F1981" t="str">
            <v>*</v>
          </cell>
          <cell r="G1981" t="str">
            <v>*</v>
          </cell>
          <cell r="H1981" t="str">
            <v>*</v>
          </cell>
          <cell r="I1981" t="str">
            <v>*</v>
          </cell>
          <cell r="J1981" t="str">
            <v>*</v>
          </cell>
          <cell r="K1981" t="str">
            <v>*</v>
          </cell>
          <cell r="L1981" t="str">
            <v>*</v>
          </cell>
          <cell r="M1981" t="str">
            <v>*</v>
          </cell>
          <cell r="N1981" t="str">
            <v>*</v>
          </cell>
          <cell r="O1981" t="str">
            <v>Greene</v>
          </cell>
          <cell r="P1981" t="str">
            <v>town</v>
          </cell>
          <cell r="Q1981" t="str">
            <v>Southwest</v>
          </cell>
          <cell r="R1981">
            <v>2928860</v>
          </cell>
        </row>
        <row r="1982">
          <cell r="A1982" t="str">
            <v>ST. CHARLES HIGH</v>
          </cell>
          <cell r="B1982" t="str">
            <v>092090</v>
          </cell>
          <cell r="C1982" t="str">
            <v>ST. CHARLES R-VI</v>
          </cell>
          <cell r="D1982">
            <v>781</v>
          </cell>
          <cell r="E1982">
            <v>765.09</v>
          </cell>
          <cell r="F1982">
            <v>0.23300000000000001</v>
          </cell>
          <cell r="G1982">
            <v>0.68900000000000006</v>
          </cell>
          <cell r="H1982">
            <v>0.127</v>
          </cell>
          <cell r="I1982">
            <v>0.12300000000000001</v>
          </cell>
          <cell r="J1982">
            <v>1.4084507042253521E-2</v>
          </cell>
          <cell r="K1982">
            <v>4.5999999999999999E-2</v>
          </cell>
          <cell r="M1982">
            <v>4.3499999999999997E-2</v>
          </cell>
          <cell r="N1982">
            <v>0.1613</v>
          </cell>
          <cell r="O1982" t="str">
            <v>St. Charles</v>
          </cell>
          <cell r="P1982" t="str">
            <v>suburban</v>
          </cell>
          <cell r="Q1982" t="str">
            <v>St. Louis</v>
          </cell>
          <cell r="R1982">
            <v>2928920</v>
          </cell>
        </row>
        <row r="1983">
          <cell r="A1983" t="str">
            <v>ST. CHARLES WEST HIGH</v>
          </cell>
          <cell r="B1983" t="str">
            <v>092090</v>
          </cell>
          <cell r="C1983" t="str">
            <v>ST. CHARLES R-VI</v>
          </cell>
          <cell r="D1983">
            <v>649</v>
          </cell>
          <cell r="E1983">
            <v>614</v>
          </cell>
          <cell r="F1983">
            <v>0.17300000000000001</v>
          </cell>
          <cell r="G1983">
            <v>0.64300000000000002</v>
          </cell>
          <cell r="H1983">
            <v>0.151</v>
          </cell>
          <cell r="I1983">
            <v>9.0999999999999998E-2</v>
          </cell>
          <cell r="J1983">
            <v>3.3898305084745763E-2</v>
          </cell>
          <cell r="K1983">
            <v>7.6999999999999999E-2</v>
          </cell>
          <cell r="M1983">
            <v>3.2400000000000005E-2</v>
          </cell>
          <cell r="N1983">
            <v>0.14330000000000001</v>
          </cell>
          <cell r="O1983" t="str">
            <v>St. Charles</v>
          </cell>
          <cell r="P1983" t="str">
            <v>suburban</v>
          </cell>
          <cell r="Q1983" t="str">
            <v>St. Louis</v>
          </cell>
          <cell r="R1983">
            <v>2928920</v>
          </cell>
        </row>
        <row r="1984">
          <cell r="A1984" t="str">
            <v>LEWIS &amp; CLARK CAREER CTR.</v>
          </cell>
          <cell r="B1984" t="str">
            <v>092090</v>
          </cell>
          <cell r="C1984" t="str">
            <v>ST. CHARLES R-VI</v>
          </cell>
          <cell r="D1984" t="str">
            <v>*</v>
          </cell>
          <cell r="E1984" t="str">
            <v>*</v>
          </cell>
          <cell r="F1984" t="str">
            <v>*</v>
          </cell>
          <cell r="G1984" t="str">
            <v>*</v>
          </cell>
          <cell r="H1984" t="str">
            <v>*</v>
          </cell>
          <cell r="I1984" t="str">
            <v>*</v>
          </cell>
          <cell r="J1984" t="str">
            <v>*</v>
          </cell>
          <cell r="K1984" t="str">
            <v>*</v>
          </cell>
          <cell r="L1984" t="str">
            <v>*</v>
          </cell>
          <cell r="M1984" t="str">
            <v>*</v>
          </cell>
          <cell r="N1984" t="str">
            <v>*</v>
          </cell>
          <cell r="O1984" t="str">
            <v>St. Charles</v>
          </cell>
          <cell r="P1984" t="str">
            <v>suburban</v>
          </cell>
          <cell r="Q1984" t="str">
            <v>St. Louis</v>
          </cell>
          <cell r="R1984">
            <v>2928920</v>
          </cell>
        </row>
        <row r="1985">
          <cell r="A1985" t="str">
            <v>HARDIN MIDDLE</v>
          </cell>
          <cell r="B1985" t="str">
            <v>092090</v>
          </cell>
          <cell r="C1985" t="str">
            <v>ST. CHARLES R-VI</v>
          </cell>
          <cell r="D1985">
            <v>705</v>
          </cell>
          <cell r="E1985">
            <v>694</v>
          </cell>
          <cell r="F1985">
            <v>0.251</v>
          </cell>
          <cell r="G1985">
            <v>0.64800000000000002</v>
          </cell>
          <cell r="H1985">
            <v>0.157</v>
          </cell>
          <cell r="I1985">
            <v>0.10800000000000001</v>
          </cell>
          <cell r="J1985">
            <v>1.9858156028368795E-2</v>
          </cell>
          <cell r="K1985">
            <v>6.7000000000000004E-2</v>
          </cell>
          <cell r="M1985">
            <v>3.6900000000000002E-2</v>
          </cell>
          <cell r="N1985">
            <v>0.17019999999999999</v>
          </cell>
          <cell r="O1985" t="str">
            <v>St. Charles</v>
          </cell>
          <cell r="P1985" t="str">
            <v>suburban</v>
          </cell>
          <cell r="Q1985" t="str">
            <v>St. Louis</v>
          </cell>
          <cell r="R1985">
            <v>2928920</v>
          </cell>
        </row>
        <row r="1986">
          <cell r="A1986" t="str">
            <v>JEFFERSON INTERMEDIATE SCHOOL</v>
          </cell>
          <cell r="B1986" t="str">
            <v>092090</v>
          </cell>
          <cell r="C1986" t="str">
            <v>ST. CHARLES R-VI</v>
          </cell>
          <cell r="D1986">
            <v>678</v>
          </cell>
          <cell r="E1986">
            <v>684.5</v>
          </cell>
          <cell r="F1986">
            <v>0.24299999999999999</v>
          </cell>
          <cell r="G1986">
            <v>0.65200000000000002</v>
          </cell>
          <cell r="H1986">
            <v>0.14300000000000002</v>
          </cell>
          <cell r="I1986">
            <v>0.10300000000000001</v>
          </cell>
          <cell r="J1986">
            <v>1.7699115044247787E-2</v>
          </cell>
          <cell r="K1986">
            <v>8.4000000000000005E-2</v>
          </cell>
          <cell r="M1986">
            <v>4.2800000000000005E-2</v>
          </cell>
          <cell r="N1986">
            <v>0.20499999999999999</v>
          </cell>
          <cell r="O1986" t="str">
            <v>St. Charles</v>
          </cell>
          <cell r="P1986" t="str">
            <v>suburban</v>
          </cell>
          <cell r="Q1986" t="str">
            <v>St. Louis</v>
          </cell>
          <cell r="R1986">
            <v>2928920</v>
          </cell>
        </row>
        <row r="1987">
          <cell r="A1987" t="str">
            <v>BLACKHURST ELEMENTARY</v>
          </cell>
          <cell r="B1987" t="str">
            <v>092090</v>
          </cell>
          <cell r="C1987" t="str">
            <v>ST. CHARLES R-VI</v>
          </cell>
          <cell r="D1987">
            <v>275</v>
          </cell>
          <cell r="E1987">
            <v>271</v>
          </cell>
          <cell r="F1987">
            <v>0.36899999999999999</v>
          </cell>
          <cell r="G1987">
            <v>0.60699999999999998</v>
          </cell>
          <cell r="H1987">
            <v>0.105</v>
          </cell>
          <cell r="I1987">
            <v>0.2</v>
          </cell>
          <cell r="J1987" t="str">
            <v>*</v>
          </cell>
          <cell r="K1987">
            <v>0.08</v>
          </cell>
          <cell r="L1987" t="str">
            <v>*</v>
          </cell>
          <cell r="M1987">
            <v>0.1273</v>
          </cell>
          <cell r="N1987">
            <v>0.2364</v>
          </cell>
          <cell r="O1987" t="str">
            <v>St. Charles</v>
          </cell>
          <cell r="P1987" t="str">
            <v>suburban</v>
          </cell>
          <cell r="Q1987" t="str">
            <v>St. Louis</v>
          </cell>
          <cell r="R1987">
            <v>2928920</v>
          </cell>
        </row>
        <row r="1988">
          <cell r="A1988" t="str">
            <v>COVERDELL ELEM.</v>
          </cell>
          <cell r="B1988" t="str">
            <v>092090</v>
          </cell>
          <cell r="C1988" t="str">
            <v>ST. CHARLES R-VI</v>
          </cell>
          <cell r="D1988">
            <v>287</v>
          </cell>
          <cell r="E1988">
            <v>285</v>
          </cell>
          <cell r="F1988">
            <v>0.42499999999999999</v>
          </cell>
          <cell r="G1988">
            <v>0.66200000000000003</v>
          </cell>
          <cell r="H1988">
            <v>0.17399999999999999</v>
          </cell>
          <cell r="I1988">
            <v>3.5000000000000003E-2</v>
          </cell>
          <cell r="J1988">
            <v>1.7421602787456445E-2</v>
          </cell>
          <cell r="K1988">
            <v>0.105</v>
          </cell>
          <cell r="L1988">
            <v>6.5783972125436074E-3</v>
          </cell>
          <cell r="M1988">
            <v>3.1400000000000004E-2</v>
          </cell>
          <cell r="N1988">
            <v>0.1638</v>
          </cell>
          <cell r="O1988" t="str">
            <v>St. Charles</v>
          </cell>
          <cell r="P1988" t="str">
            <v>suburban</v>
          </cell>
          <cell r="Q1988" t="str">
            <v>St. Louis</v>
          </cell>
          <cell r="R1988">
            <v>2928920</v>
          </cell>
        </row>
        <row r="1989">
          <cell r="A1989" t="str">
            <v>HARRIS ELEM.</v>
          </cell>
          <cell r="B1989" t="str">
            <v>092090</v>
          </cell>
          <cell r="C1989" t="str">
            <v>ST. CHARLES R-VI</v>
          </cell>
          <cell r="D1989">
            <v>435</v>
          </cell>
          <cell r="E1989">
            <v>440.76</v>
          </cell>
          <cell r="F1989">
            <v>0.20300000000000001</v>
          </cell>
          <cell r="G1989">
            <v>0.65099999999999991</v>
          </cell>
          <cell r="H1989">
            <v>0.16600000000000001</v>
          </cell>
          <cell r="I1989">
            <v>0.03</v>
          </cell>
          <cell r="J1989">
            <v>5.5172413793103448E-2</v>
          </cell>
          <cell r="K1989">
            <v>9.9000000000000005E-2</v>
          </cell>
          <cell r="M1989">
            <v>5.0599999999999999E-2</v>
          </cell>
          <cell r="N1989">
            <v>0.22989999999999999</v>
          </cell>
          <cell r="O1989" t="str">
            <v>St. Charles</v>
          </cell>
          <cell r="P1989" t="str">
            <v>suburban</v>
          </cell>
          <cell r="Q1989" t="str">
            <v>St. Louis</v>
          </cell>
          <cell r="R1989">
            <v>2928920</v>
          </cell>
        </row>
        <row r="1990">
          <cell r="A1990" t="str">
            <v>LINCOLN ELEM.</v>
          </cell>
          <cell r="B1990" t="str">
            <v>092090</v>
          </cell>
          <cell r="C1990" t="str">
            <v>ST. CHARLES R-VI</v>
          </cell>
          <cell r="D1990">
            <v>175</v>
          </cell>
          <cell r="E1990">
            <v>189</v>
          </cell>
          <cell r="F1990">
            <v>0.28600000000000003</v>
          </cell>
          <cell r="G1990">
            <v>0.67400000000000004</v>
          </cell>
          <cell r="H1990">
            <v>0.13699999999999998</v>
          </cell>
          <cell r="I1990">
            <v>7.400000000000001E-2</v>
          </cell>
          <cell r="J1990" t="str">
            <v>*</v>
          </cell>
          <cell r="K1990">
            <v>0.109</v>
          </cell>
          <cell r="L1990" t="str">
            <v>*</v>
          </cell>
          <cell r="M1990" t="str">
            <v>*</v>
          </cell>
          <cell r="N1990">
            <v>0.2286</v>
          </cell>
          <cell r="O1990" t="str">
            <v>St. Charles</v>
          </cell>
          <cell r="P1990" t="str">
            <v>suburban</v>
          </cell>
          <cell r="Q1990" t="str">
            <v>St. Louis</v>
          </cell>
          <cell r="R1990">
            <v>2928920</v>
          </cell>
        </row>
        <row r="1991">
          <cell r="A1991" t="str">
            <v>MONROE ELEM.</v>
          </cell>
          <cell r="B1991" t="str">
            <v>092090</v>
          </cell>
          <cell r="C1991" t="str">
            <v>ST. CHARLES R-VI</v>
          </cell>
          <cell r="D1991">
            <v>367</v>
          </cell>
          <cell r="E1991">
            <v>367.09</v>
          </cell>
          <cell r="F1991">
            <v>0.43</v>
          </cell>
          <cell r="G1991">
            <v>0.63200000000000001</v>
          </cell>
          <cell r="H1991">
            <v>8.6999999999999994E-2</v>
          </cell>
          <cell r="I1991">
            <v>0.14400000000000002</v>
          </cell>
          <cell r="J1991">
            <v>1.9073569482288829E-2</v>
          </cell>
          <cell r="K1991">
            <v>0.114</v>
          </cell>
          <cell r="M1991">
            <v>9.8100000000000007E-2</v>
          </cell>
          <cell r="N1991">
            <v>0.13350000000000001</v>
          </cell>
          <cell r="O1991" t="str">
            <v>St. Charles</v>
          </cell>
          <cell r="P1991" t="str">
            <v>suburban</v>
          </cell>
          <cell r="Q1991" t="str">
            <v>St. Louis</v>
          </cell>
          <cell r="R1991">
            <v>2928920</v>
          </cell>
        </row>
        <row r="1992">
          <cell r="A1992" t="str">
            <v>GEORGE M. NULL ELEM.</v>
          </cell>
          <cell r="B1992" t="str">
            <v>092090</v>
          </cell>
          <cell r="C1992" t="str">
            <v>ST. CHARLES R-VI</v>
          </cell>
          <cell r="D1992">
            <v>261</v>
          </cell>
          <cell r="E1992">
            <v>258</v>
          </cell>
          <cell r="F1992">
            <v>0.29799999999999999</v>
          </cell>
          <cell r="G1992">
            <v>0.625</v>
          </cell>
          <cell r="H1992">
            <v>0.192</v>
          </cell>
          <cell r="I1992">
            <v>6.9000000000000006E-2</v>
          </cell>
          <cell r="J1992">
            <v>3.4482758620689655E-2</v>
          </cell>
          <cell r="K1992">
            <v>0.08</v>
          </cell>
          <cell r="M1992">
            <v>4.9800000000000004E-2</v>
          </cell>
          <cell r="N1992">
            <v>0.15329999999999999</v>
          </cell>
          <cell r="O1992" t="str">
            <v>St. Charles</v>
          </cell>
          <cell r="P1992" t="str">
            <v>suburban</v>
          </cell>
          <cell r="Q1992" t="str">
            <v>St. Louis</v>
          </cell>
          <cell r="R1992">
            <v>2928920</v>
          </cell>
        </row>
        <row r="1993">
          <cell r="A1993" t="str">
            <v>ST.CHARLES EARLY CHILDHOOD CTR</v>
          </cell>
          <cell r="B1993" t="str">
            <v>092090</v>
          </cell>
          <cell r="C1993" t="str">
            <v>ST. CHARLES R-VI</v>
          </cell>
          <cell r="D1993" t="str">
            <v>*</v>
          </cell>
          <cell r="E1993" t="str">
            <v>*</v>
          </cell>
          <cell r="F1993" t="str">
            <v>*</v>
          </cell>
          <cell r="G1993" t="str">
            <v>*</v>
          </cell>
          <cell r="H1993" t="str">
            <v>*</v>
          </cell>
          <cell r="I1993" t="str">
            <v>*</v>
          </cell>
          <cell r="J1993" t="str">
            <v>*</v>
          </cell>
          <cell r="K1993" t="str">
            <v>*</v>
          </cell>
          <cell r="L1993" t="str">
            <v>*</v>
          </cell>
          <cell r="M1993" t="str">
            <v>*</v>
          </cell>
          <cell r="N1993" t="str">
            <v>*</v>
          </cell>
          <cell r="O1993" t="str">
            <v>St. Charles</v>
          </cell>
          <cell r="P1993" t="str">
            <v>suburban</v>
          </cell>
          <cell r="Q1993" t="str">
            <v>St. Louis</v>
          </cell>
          <cell r="R1993">
            <v>2928920</v>
          </cell>
        </row>
        <row r="1994">
          <cell r="A1994" t="str">
            <v>FRANKLIN CO. SPECL. ED. COOP.</v>
          </cell>
          <cell r="B1994" t="str">
            <v>036136</v>
          </cell>
          <cell r="C1994" t="str">
            <v>ST. CLAIR R-XIII</v>
          </cell>
          <cell r="D1994" t="str">
            <v>*</v>
          </cell>
          <cell r="E1994" t="str">
            <v>*</v>
          </cell>
          <cell r="F1994" t="str">
            <v>*</v>
          </cell>
          <cell r="G1994" t="str">
            <v>*</v>
          </cell>
          <cell r="H1994" t="str">
            <v>*</v>
          </cell>
          <cell r="I1994" t="str">
            <v>*</v>
          </cell>
          <cell r="J1994" t="str">
            <v>*</v>
          </cell>
          <cell r="K1994" t="str">
            <v>*</v>
          </cell>
          <cell r="L1994" t="str">
            <v>*</v>
          </cell>
          <cell r="M1994" t="str">
            <v>*</v>
          </cell>
          <cell r="N1994" t="str">
            <v>*</v>
          </cell>
          <cell r="O1994" t="str">
            <v>Franklin</v>
          </cell>
          <cell r="P1994" t="str">
            <v>town</v>
          </cell>
          <cell r="Q1994" t="str">
            <v>Ozarks</v>
          </cell>
          <cell r="R1994">
            <v>2929100</v>
          </cell>
        </row>
        <row r="1995">
          <cell r="A1995" t="str">
            <v>ST. CLAIR HIGH</v>
          </cell>
          <cell r="B1995" t="str">
            <v>036136</v>
          </cell>
          <cell r="C1995" t="str">
            <v>ST. CLAIR R-XIII</v>
          </cell>
          <cell r="D1995">
            <v>673</v>
          </cell>
          <cell r="E1995">
            <v>553.79999999999995</v>
          </cell>
          <cell r="F1995">
            <v>0.33899999999999997</v>
          </cell>
          <cell r="G1995">
            <v>0.93599999999999994</v>
          </cell>
          <cell r="H1995">
            <v>1.2E-2</v>
          </cell>
          <cell r="I1995">
            <v>1.4999999999999999E-2</v>
          </cell>
          <cell r="J1995" t="str">
            <v>*</v>
          </cell>
          <cell r="K1995">
            <v>2.7000000000000003E-2</v>
          </cell>
          <cell r="L1995" t="str">
            <v>*</v>
          </cell>
          <cell r="M1995" t="str">
            <v>*</v>
          </cell>
          <cell r="N1995">
            <v>0.13519999999999999</v>
          </cell>
          <cell r="O1995" t="str">
            <v>Franklin</v>
          </cell>
          <cell r="P1995" t="str">
            <v>town</v>
          </cell>
          <cell r="Q1995" t="str">
            <v>Ozarks</v>
          </cell>
          <cell r="R1995">
            <v>2929100</v>
          </cell>
        </row>
        <row r="1996">
          <cell r="A1996" t="str">
            <v>ST. CLAIR JR. HIGH</v>
          </cell>
          <cell r="B1996" t="str">
            <v>036136</v>
          </cell>
          <cell r="C1996" t="str">
            <v>ST. CLAIR R-XIII</v>
          </cell>
          <cell r="D1996">
            <v>455</v>
          </cell>
          <cell r="E1996">
            <v>459.39</v>
          </cell>
          <cell r="F1996">
            <v>0.40200000000000002</v>
          </cell>
          <cell r="G1996">
            <v>0.93200000000000005</v>
          </cell>
          <cell r="H1996" t="str">
            <v>*</v>
          </cell>
          <cell r="I1996" t="str">
            <v>*</v>
          </cell>
          <cell r="J1996" t="str">
            <v>*</v>
          </cell>
          <cell r="K1996">
            <v>5.0999999999999997E-2</v>
          </cell>
          <cell r="L1996" t="str">
            <v>*</v>
          </cell>
          <cell r="M1996" t="str">
            <v>*</v>
          </cell>
          <cell r="N1996">
            <v>0.1714</v>
          </cell>
          <cell r="O1996" t="str">
            <v>Franklin</v>
          </cell>
          <cell r="P1996" t="str">
            <v>town</v>
          </cell>
          <cell r="Q1996" t="str">
            <v>Ozarks</v>
          </cell>
          <cell r="R1996">
            <v>2929100</v>
          </cell>
        </row>
        <row r="1997">
          <cell r="A1997" t="str">
            <v>ST. CLAIR ELEM.</v>
          </cell>
          <cell r="B1997" t="str">
            <v>036136</v>
          </cell>
          <cell r="C1997" t="str">
            <v>ST. CLAIR R-XIII</v>
          </cell>
          <cell r="D1997">
            <v>465</v>
          </cell>
          <cell r="E1997">
            <v>460.87</v>
          </cell>
          <cell r="F1997">
            <v>0.52300000000000002</v>
          </cell>
          <cell r="G1997">
            <v>0.91799999999999993</v>
          </cell>
          <cell r="H1997" t="str">
            <v>*</v>
          </cell>
          <cell r="I1997">
            <v>1.4999999999999999E-2</v>
          </cell>
          <cell r="J1997" t="str">
            <v>*</v>
          </cell>
          <cell r="K1997">
            <v>6.2E-2</v>
          </cell>
          <cell r="L1997" t="str">
            <v>*</v>
          </cell>
          <cell r="M1997" t="str">
            <v>*</v>
          </cell>
          <cell r="N1997">
            <v>0.15479999999999999</v>
          </cell>
          <cell r="O1997" t="str">
            <v>Franklin</v>
          </cell>
          <cell r="P1997" t="str">
            <v>town</v>
          </cell>
          <cell r="Q1997" t="str">
            <v>Ozarks</v>
          </cell>
          <cell r="R1997">
            <v>2929100</v>
          </cell>
        </row>
        <row r="1998">
          <cell r="A1998" t="str">
            <v>EDGAR MURRAY ELEM.</v>
          </cell>
          <cell r="B1998" t="str">
            <v>036136</v>
          </cell>
          <cell r="C1998" t="str">
            <v>ST. CLAIR R-XIII</v>
          </cell>
          <cell r="D1998">
            <v>469</v>
          </cell>
          <cell r="E1998">
            <v>478.6</v>
          </cell>
          <cell r="F1998">
            <v>0.43200000000000005</v>
          </cell>
          <cell r="G1998">
            <v>0.94900000000000007</v>
          </cell>
          <cell r="H1998" t="str">
            <v>*</v>
          </cell>
          <cell r="I1998" t="str">
            <v>*</v>
          </cell>
          <cell r="J1998" t="str">
            <v>*</v>
          </cell>
          <cell r="K1998">
            <v>4.2999999999999997E-2</v>
          </cell>
          <cell r="L1998" t="str">
            <v>*</v>
          </cell>
          <cell r="M1998" t="str">
            <v>*</v>
          </cell>
          <cell r="N1998">
            <v>0.13220000000000001</v>
          </cell>
          <cell r="O1998" t="str">
            <v>Franklin</v>
          </cell>
          <cell r="P1998" t="str">
            <v>town</v>
          </cell>
          <cell r="Q1998" t="str">
            <v>Ozarks</v>
          </cell>
          <cell r="R1998">
            <v>2929100</v>
          </cell>
        </row>
        <row r="1999">
          <cell r="A1999" t="str">
            <v>ST. ELIZABETH HIGH</v>
          </cell>
          <cell r="B1999" t="str">
            <v>066104</v>
          </cell>
          <cell r="C1999" t="str">
            <v>ST. ELIZABETH R-IV</v>
          </cell>
          <cell r="D1999">
            <v>142</v>
          </cell>
          <cell r="E1999">
            <v>138</v>
          </cell>
          <cell r="F1999">
            <v>0.10099999999999999</v>
          </cell>
          <cell r="G1999">
            <v>0.97900000000000009</v>
          </cell>
          <cell r="H1999" t="str">
            <v>*</v>
          </cell>
          <cell r="I1999" t="str">
            <v>*</v>
          </cell>
          <cell r="J1999" t="str">
            <v>*</v>
          </cell>
          <cell r="K1999" t="str">
            <v>*</v>
          </cell>
          <cell r="L1999" t="str">
            <v>*</v>
          </cell>
          <cell r="M1999" t="str">
            <v>*</v>
          </cell>
          <cell r="N1999">
            <v>5.6299999999999996E-2</v>
          </cell>
          <cell r="O1999" t="str">
            <v>Miller</v>
          </cell>
          <cell r="P1999" t="str">
            <v>town</v>
          </cell>
          <cell r="Q1999" t="str">
            <v>Central</v>
          </cell>
          <cell r="R1999">
            <v>2929130</v>
          </cell>
        </row>
        <row r="2000">
          <cell r="A2000" t="str">
            <v>ST. ELIZABETH ELEM.</v>
          </cell>
          <cell r="B2000" t="str">
            <v>066104</v>
          </cell>
          <cell r="C2000" t="str">
            <v>ST. ELIZABETH R-IV</v>
          </cell>
          <cell r="D2000">
            <v>114</v>
          </cell>
          <cell r="E2000">
            <v>111</v>
          </cell>
          <cell r="F2000">
            <v>0.13500000000000001</v>
          </cell>
          <cell r="G2000">
            <v>0.98199999999999998</v>
          </cell>
          <cell r="H2000" t="str">
            <v>*</v>
          </cell>
          <cell r="I2000" t="str">
            <v>*</v>
          </cell>
          <cell r="J2000" t="str">
            <v>*</v>
          </cell>
          <cell r="K2000" t="str">
            <v>*</v>
          </cell>
          <cell r="L2000" t="str">
            <v>*</v>
          </cell>
          <cell r="M2000" t="str">
            <v>*</v>
          </cell>
          <cell r="N2000">
            <v>7.8899999999999998E-2</v>
          </cell>
          <cell r="O2000" t="str">
            <v>Miller</v>
          </cell>
          <cell r="P2000" t="str">
            <v>town</v>
          </cell>
          <cell r="Q2000" t="str">
            <v>Central</v>
          </cell>
          <cell r="R2000">
            <v>2929130</v>
          </cell>
        </row>
        <row r="2001">
          <cell r="A2001" t="str">
            <v>ST. JAMES HIGH</v>
          </cell>
          <cell r="B2001" t="str">
            <v>081094</v>
          </cell>
          <cell r="C2001" t="str">
            <v>ST. JAMES R-I</v>
          </cell>
          <cell r="D2001">
            <v>558</v>
          </cell>
          <cell r="E2001">
            <v>539.92999999999995</v>
          </cell>
          <cell r="F2001">
            <v>0.34200000000000003</v>
          </cell>
          <cell r="G2001">
            <v>0.93</v>
          </cell>
          <cell r="H2001">
            <v>3.7999999999999999E-2</v>
          </cell>
          <cell r="I2001">
            <v>1.3000000000000001E-2</v>
          </cell>
          <cell r="J2001" t="str">
            <v>*</v>
          </cell>
          <cell r="K2001" t="str">
            <v>*</v>
          </cell>
          <cell r="L2001" t="str">
            <v>*</v>
          </cell>
          <cell r="M2001" t="str">
            <v>*</v>
          </cell>
          <cell r="N2001">
            <v>0.1326</v>
          </cell>
          <cell r="O2001" t="str">
            <v>Phelps</v>
          </cell>
          <cell r="P2001" t="str">
            <v>town</v>
          </cell>
          <cell r="Q2001" t="str">
            <v>Ozarks</v>
          </cell>
          <cell r="R2001">
            <v>2929250</v>
          </cell>
        </row>
        <row r="2002">
          <cell r="A2002" t="str">
            <v>ST. JAMES MIDDLE</v>
          </cell>
          <cell r="B2002" t="str">
            <v>081094</v>
          </cell>
          <cell r="C2002" t="str">
            <v>ST. JAMES R-I</v>
          </cell>
          <cell r="D2002">
            <v>398</v>
          </cell>
          <cell r="E2002">
            <v>395</v>
          </cell>
          <cell r="F2002">
            <v>0.40799999999999997</v>
          </cell>
          <cell r="G2002">
            <v>0.93500000000000005</v>
          </cell>
          <cell r="H2002">
            <v>2.3E-2</v>
          </cell>
          <cell r="I2002" t="str">
            <v>*</v>
          </cell>
          <cell r="J2002" t="str">
            <v>*</v>
          </cell>
          <cell r="K2002">
            <v>1.8000000000000002E-2</v>
          </cell>
          <cell r="L2002" t="str">
            <v>*</v>
          </cell>
          <cell r="M2002" t="str">
            <v>*</v>
          </cell>
          <cell r="N2002">
            <v>0.12809999999999999</v>
          </cell>
          <cell r="O2002" t="str">
            <v>Phelps</v>
          </cell>
          <cell r="P2002" t="str">
            <v>town</v>
          </cell>
          <cell r="Q2002" t="str">
            <v>Ozarks</v>
          </cell>
          <cell r="R2002">
            <v>2929250</v>
          </cell>
        </row>
        <row r="2003">
          <cell r="A2003" t="str">
            <v>LUCY WORTHAM JAMES ELEM.</v>
          </cell>
          <cell r="B2003" t="str">
            <v>081094</v>
          </cell>
          <cell r="C2003" t="str">
            <v>ST. JAMES R-I</v>
          </cell>
          <cell r="D2003">
            <v>694</v>
          </cell>
          <cell r="E2003">
            <v>697.5</v>
          </cell>
          <cell r="F2003">
            <v>0.38100000000000001</v>
          </cell>
          <cell r="G2003">
            <v>0.94200000000000006</v>
          </cell>
          <cell r="H2003">
            <v>2.3E-2</v>
          </cell>
          <cell r="I2003">
            <v>1.3999999999999999E-2</v>
          </cell>
          <cell r="J2003">
            <v>8.6455331412103754E-3</v>
          </cell>
          <cell r="K2003" t="str">
            <v>*</v>
          </cell>
          <cell r="L2003" t="str">
            <v>*</v>
          </cell>
          <cell r="M2003" t="str">
            <v>*</v>
          </cell>
          <cell r="N2003">
            <v>0.17579999999999998</v>
          </cell>
          <cell r="O2003" t="str">
            <v>Phelps</v>
          </cell>
          <cell r="P2003" t="str">
            <v>town</v>
          </cell>
          <cell r="Q2003" t="str">
            <v>Ozarks</v>
          </cell>
          <cell r="R2003">
            <v>2929250</v>
          </cell>
        </row>
        <row r="2004">
          <cell r="A2004" t="str">
            <v>BENTON HIGH</v>
          </cell>
          <cell r="B2004" t="str">
            <v>011082</v>
          </cell>
          <cell r="C2004" t="str">
            <v>ST. JOSEPH</v>
          </cell>
          <cell r="D2004">
            <v>682</v>
          </cell>
          <cell r="E2004">
            <v>642</v>
          </cell>
          <cell r="F2004">
            <v>0.32700000000000001</v>
          </cell>
          <cell r="G2004">
            <v>0.79599999999999993</v>
          </cell>
          <cell r="H2004">
            <v>3.1E-2</v>
          </cell>
          <cell r="I2004">
            <v>0.1</v>
          </cell>
          <cell r="J2004" t="str">
            <v>*</v>
          </cell>
          <cell r="K2004">
            <v>0.06</v>
          </cell>
          <cell r="L2004" t="str">
            <v>*</v>
          </cell>
          <cell r="M2004">
            <v>4.8399999999999999E-2</v>
          </cell>
          <cell r="N2004">
            <v>0.12609999999999999</v>
          </cell>
          <cell r="O2004" t="str">
            <v>Buchanan</v>
          </cell>
          <cell r="P2004" t="str">
            <v>rural</v>
          </cell>
          <cell r="Q2004" t="str">
            <v>Northwest</v>
          </cell>
          <cell r="R2004">
            <v>2927060</v>
          </cell>
        </row>
        <row r="2005">
          <cell r="A2005" t="str">
            <v>CENTRAL HIGH</v>
          </cell>
          <cell r="B2005" t="str">
            <v>011082</v>
          </cell>
          <cell r="C2005" t="str">
            <v>ST. JOSEPH</v>
          </cell>
          <cell r="D2005">
            <v>1735</v>
          </cell>
          <cell r="E2005">
            <v>1640</v>
          </cell>
          <cell r="F2005">
            <v>0.28699999999999998</v>
          </cell>
          <cell r="G2005">
            <v>0.69299999999999995</v>
          </cell>
          <cell r="H2005">
            <v>7.5999999999999998E-2</v>
          </cell>
          <cell r="I2005">
            <v>0.11199999999999999</v>
          </cell>
          <cell r="J2005">
            <v>2.4390243902439025E-2</v>
          </cell>
          <cell r="K2005">
            <v>7.2999999999999995E-2</v>
          </cell>
          <cell r="L2005">
            <v>2.1609756097561106E-2</v>
          </cell>
          <cell r="M2005">
            <v>5.2999999999999999E-2</v>
          </cell>
          <cell r="N2005">
            <v>9.8599999999999993E-2</v>
          </cell>
          <cell r="O2005" t="str">
            <v>Buchanan</v>
          </cell>
          <cell r="P2005" t="str">
            <v>rural</v>
          </cell>
          <cell r="Q2005" t="str">
            <v>Northwest</v>
          </cell>
          <cell r="R2005">
            <v>2927060</v>
          </cell>
        </row>
        <row r="2006">
          <cell r="A2006" t="str">
            <v>LAFAYETTE HIGH</v>
          </cell>
          <cell r="B2006" t="str">
            <v>011082</v>
          </cell>
          <cell r="C2006" t="str">
            <v>ST. JOSEPH</v>
          </cell>
          <cell r="D2006">
            <v>728</v>
          </cell>
          <cell r="E2006">
            <v>688.5</v>
          </cell>
          <cell r="F2006">
            <v>1</v>
          </cell>
          <cell r="G2006">
            <v>0.68700000000000006</v>
          </cell>
          <cell r="H2006">
            <v>9.3000000000000013E-2</v>
          </cell>
          <cell r="I2006">
            <v>9.6000000000000002E-2</v>
          </cell>
          <cell r="J2006">
            <v>1.2362637362637362E-2</v>
          </cell>
          <cell r="K2006">
            <v>9.9000000000000005E-2</v>
          </cell>
          <cell r="L2006">
            <v>1.2637362637362703E-2</v>
          </cell>
          <cell r="M2006">
            <v>3.9800000000000002E-2</v>
          </cell>
          <cell r="N2006">
            <v>0.15380000000000002</v>
          </cell>
          <cell r="O2006" t="str">
            <v>Buchanan</v>
          </cell>
          <cell r="P2006" t="str">
            <v>rural</v>
          </cell>
          <cell r="Q2006" t="str">
            <v>Northwest</v>
          </cell>
          <cell r="R2006">
            <v>2927060</v>
          </cell>
        </row>
        <row r="2007">
          <cell r="A2007" t="str">
            <v>HILLYARD TECHNICAL CTR.</v>
          </cell>
          <cell r="B2007" t="str">
            <v>011082</v>
          </cell>
          <cell r="C2007" t="str">
            <v>ST. JOSEPH</v>
          </cell>
          <cell r="D2007" t="str">
            <v>*</v>
          </cell>
          <cell r="E2007" t="str">
            <v>*</v>
          </cell>
          <cell r="F2007" t="str">
            <v>*</v>
          </cell>
          <cell r="G2007" t="str">
            <v>*</v>
          </cell>
          <cell r="H2007" t="str">
            <v>*</v>
          </cell>
          <cell r="I2007" t="str">
            <v>*</v>
          </cell>
          <cell r="J2007" t="str">
            <v>*</v>
          </cell>
          <cell r="K2007" t="str">
            <v>*</v>
          </cell>
          <cell r="L2007" t="str">
            <v>*</v>
          </cell>
          <cell r="M2007" t="str">
            <v>*</v>
          </cell>
          <cell r="N2007" t="str">
            <v>*</v>
          </cell>
          <cell r="O2007" t="str">
            <v>Buchanan</v>
          </cell>
          <cell r="P2007" t="str">
            <v>rural</v>
          </cell>
          <cell r="Q2007" t="str">
            <v>Northwest</v>
          </cell>
          <cell r="R2007">
            <v>2927060</v>
          </cell>
        </row>
        <row r="2008">
          <cell r="A2008" t="str">
            <v>ROBIDOUX MIDDLE</v>
          </cell>
          <cell r="B2008" t="str">
            <v>011082</v>
          </cell>
          <cell r="C2008" t="str">
            <v>ST. JOSEPH</v>
          </cell>
          <cell r="D2008">
            <v>397</v>
          </cell>
          <cell r="E2008">
            <v>397</v>
          </cell>
          <cell r="F2008">
            <v>1</v>
          </cell>
          <cell r="G2008">
            <v>0.70499999999999996</v>
          </cell>
          <cell r="H2008">
            <v>7.0999999999999994E-2</v>
          </cell>
          <cell r="I2008">
            <v>0.10800000000000001</v>
          </cell>
          <cell r="J2008" t="str">
            <v>*</v>
          </cell>
          <cell r="K2008">
            <v>9.0999999999999998E-2</v>
          </cell>
          <cell r="L2008" t="str">
            <v>*</v>
          </cell>
          <cell r="M2008">
            <v>5.2900000000000003E-2</v>
          </cell>
          <cell r="N2008">
            <v>0.1159</v>
          </cell>
          <cell r="O2008" t="str">
            <v>Buchanan</v>
          </cell>
          <cell r="P2008" t="str">
            <v>rural</v>
          </cell>
          <cell r="Q2008" t="str">
            <v>Northwest</v>
          </cell>
          <cell r="R2008">
            <v>2927060</v>
          </cell>
        </row>
        <row r="2009">
          <cell r="A2009" t="str">
            <v>BODE MIDDLE</v>
          </cell>
          <cell r="B2009" t="str">
            <v>011082</v>
          </cell>
          <cell r="C2009" t="str">
            <v>ST. JOSEPH</v>
          </cell>
          <cell r="D2009">
            <v>522</v>
          </cell>
          <cell r="E2009">
            <v>513.5</v>
          </cell>
          <cell r="F2009">
            <v>0.309</v>
          </cell>
          <cell r="G2009">
            <v>0.63600000000000001</v>
          </cell>
          <cell r="H2009">
            <v>6.5000000000000002E-2</v>
          </cell>
          <cell r="I2009">
            <v>0.113</v>
          </cell>
          <cell r="J2009">
            <v>4.5977011494252873E-2</v>
          </cell>
          <cell r="K2009">
            <v>9.6000000000000002E-2</v>
          </cell>
          <cell r="L2009">
            <v>4.4022988505747151E-2</v>
          </cell>
          <cell r="M2009">
            <v>0.10730000000000001</v>
          </cell>
          <cell r="N2009">
            <v>7.6600000000000001E-2</v>
          </cell>
          <cell r="O2009" t="str">
            <v>Buchanan</v>
          </cell>
          <cell r="P2009" t="str">
            <v>rural</v>
          </cell>
          <cell r="Q2009" t="str">
            <v>Northwest</v>
          </cell>
          <cell r="R2009">
            <v>2927060</v>
          </cell>
        </row>
        <row r="2010">
          <cell r="A2010" t="str">
            <v>SPRING GARDEN MIDDLE</v>
          </cell>
          <cell r="B2010" t="str">
            <v>011082</v>
          </cell>
          <cell r="C2010" t="str">
            <v>ST. JOSEPH</v>
          </cell>
          <cell r="D2010">
            <v>499</v>
          </cell>
          <cell r="E2010">
            <v>496</v>
          </cell>
          <cell r="F2010">
            <v>1</v>
          </cell>
          <cell r="G2010">
            <v>0.7659999999999999</v>
          </cell>
          <cell r="H2010">
            <v>2.4E-2</v>
          </cell>
          <cell r="I2010">
            <v>0.10400000000000001</v>
          </cell>
          <cell r="J2010" t="str">
            <v>*</v>
          </cell>
          <cell r="K2010">
            <v>8.4000000000000005E-2</v>
          </cell>
          <cell r="L2010" t="str">
            <v>*</v>
          </cell>
          <cell r="M2010">
            <v>8.8200000000000001E-2</v>
          </cell>
          <cell r="N2010">
            <v>9.4200000000000006E-2</v>
          </cell>
          <cell r="O2010" t="str">
            <v>Buchanan</v>
          </cell>
          <cell r="P2010" t="str">
            <v>rural</v>
          </cell>
          <cell r="Q2010" t="str">
            <v>Northwest</v>
          </cell>
          <cell r="R2010">
            <v>2927060</v>
          </cell>
        </row>
        <row r="2011">
          <cell r="A2011" t="str">
            <v>TRUMAN MIDDLE</v>
          </cell>
          <cell r="B2011" t="str">
            <v>011082</v>
          </cell>
          <cell r="C2011" t="str">
            <v>ST. JOSEPH</v>
          </cell>
          <cell r="D2011">
            <v>450</v>
          </cell>
          <cell r="E2011">
            <v>440.75</v>
          </cell>
          <cell r="F2011">
            <v>1</v>
          </cell>
          <cell r="G2011">
            <v>0.67099999999999993</v>
          </cell>
          <cell r="H2011">
            <v>0.08</v>
          </cell>
          <cell r="I2011">
            <v>0.11800000000000001</v>
          </cell>
          <cell r="J2011" t="str">
            <v>*</v>
          </cell>
          <cell r="K2011">
            <v>0.12</v>
          </cell>
          <cell r="L2011" t="str">
            <v>*</v>
          </cell>
          <cell r="M2011">
            <v>0.04</v>
          </cell>
          <cell r="N2011">
            <v>0.13109999999999999</v>
          </cell>
          <cell r="O2011" t="str">
            <v>Buchanan</v>
          </cell>
          <cell r="P2011" t="str">
            <v>rural</v>
          </cell>
          <cell r="Q2011" t="str">
            <v>Northwest</v>
          </cell>
          <cell r="R2011">
            <v>2927060</v>
          </cell>
        </row>
        <row r="2012">
          <cell r="A2012" t="str">
            <v>BUCHANAN CO. ACADEMY</v>
          </cell>
          <cell r="B2012" t="str">
            <v>011082</v>
          </cell>
          <cell r="C2012" t="str">
            <v>ST. JOSEPH</v>
          </cell>
          <cell r="D2012" t="str">
            <v>*</v>
          </cell>
          <cell r="E2012" t="str">
            <v>*</v>
          </cell>
          <cell r="F2012" t="str">
            <v>*</v>
          </cell>
          <cell r="G2012" t="str">
            <v>*</v>
          </cell>
          <cell r="H2012" t="str">
            <v>*</v>
          </cell>
          <cell r="I2012" t="str">
            <v>*</v>
          </cell>
          <cell r="J2012" t="str">
            <v>*</v>
          </cell>
          <cell r="K2012" t="str">
            <v>*</v>
          </cell>
          <cell r="L2012" t="str">
            <v>*</v>
          </cell>
          <cell r="M2012" t="str">
            <v>*</v>
          </cell>
          <cell r="N2012" t="str">
            <v>*</v>
          </cell>
          <cell r="O2012" t="str">
            <v>Buchanan</v>
          </cell>
          <cell r="P2012" t="str">
            <v>rural</v>
          </cell>
          <cell r="Q2012" t="str">
            <v>Northwest</v>
          </cell>
          <cell r="R2012">
            <v>2927060</v>
          </cell>
        </row>
        <row r="2013">
          <cell r="A2013" t="str">
            <v>EDISON ELEM.</v>
          </cell>
          <cell r="B2013" t="str">
            <v>011082</v>
          </cell>
          <cell r="C2013" t="str">
            <v>ST. JOSEPH</v>
          </cell>
          <cell r="D2013">
            <v>315</v>
          </cell>
          <cell r="E2013">
            <v>327</v>
          </cell>
          <cell r="F2013">
            <v>1</v>
          </cell>
          <cell r="G2013">
            <v>0.47899999999999998</v>
          </cell>
          <cell r="H2013">
            <v>0.124</v>
          </cell>
          <cell r="I2013">
            <v>0.21</v>
          </cell>
          <cell r="J2013" t="str">
            <v>*</v>
          </cell>
          <cell r="K2013">
            <v>0.16200000000000001</v>
          </cell>
          <cell r="L2013" t="str">
            <v>*</v>
          </cell>
          <cell r="M2013">
            <v>0.13970000000000002</v>
          </cell>
          <cell r="N2013">
            <v>0.1492</v>
          </cell>
          <cell r="O2013" t="str">
            <v>Buchanan</v>
          </cell>
          <cell r="P2013" t="str">
            <v>rural</v>
          </cell>
          <cell r="Q2013" t="str">
            <v>Northwest</v>
          </cell>
          <cell r="R2013">
            <v>2927060</v>
          </cell>
        </row>
        <row r="2014">
          <cell r="A2014" t="str">
            <v>ELLISON ELEM.</v>
          </cell>
          <cell r="B2014" t="str">
            <v>011082</v>
          </cell>
          <cell r="C2014" t="str">
            <v>ST. JOSEPH</v>
          </cell>
          <cell r="D2014">
            <v>372</v>
          </cell>
          <cell r="E2014">
            <v>362.5</v>
          </cell>
          <cell r="F2014">
            <v>0.33500000000000002</v>
          </cell>
          <cell r="G2014">
            <v>0.69900000000000007</v>
          </cell>
          <cell r="H2014">
            <v>8.900000000000001E-2</v>
          </cell>
          <cell r="I2014">
            <v>6.5000000000000002E-2</v>
          </cell>
          <cell r="J2014">
            <v>2.1505376344086023E-2</v>
          </cell>
          <cell r="K2014">
            <v>0.124</v>
          </cell>
          <cell r="M2014">
            <v>3.49E-2</v>
          </cell>
          <cell r="N2014">
            <v>8.8699999999999987E-2</v>
          </cell>
          <cell r="O2014" t="str">
            <v>Buchanan</v>
          </cell>
          <cell r="P2014" t="str">
            <v>rural</v>
          </cell>
          <cell r="Q2014" t="str">
            <v>Northwest</v>
          </cell>
          <cell r="R2014">
            <v>2927060</v>
          </cell>
        </row>
        <row r="2015">
          <cell r="A2015" t="str">
            <v>CARDEN PARK ELEM</v>
          </cell>
          <cell r="B2015" t="str">
            <v>011082</v>
          </cell>
          <cell r="C2015" t="str">
            <v>ST. JOSEPH</v>
          </cell>
          <cell r="D2015">
            <v>568</v>
          </cell>
          <cell r="E2015">
            <v>555.5</v>
          </cell>
          <cell r="F2015">
            <v>1</v>
          </cell>
          <cell r="G2015">
            <v>0.60699999999999998</v>
          </cell>
          <cell r="H2015">
            <v>0.1</v>
          </cell>
          <cell r="I2015">
            <v>0.157</v>
          </cell>
          <cell r="J2015" t="str">
            <v>*</v>
          </cell>
          <cell r="K2015">
            <v>0.11599999999999999</v>
          </cell>
          <cell r="L2015" t="str">
            <v>*</v>
          </cell>
          <cell r="M2015">
            <v>0.10920000000000001</v>
          </cell>
          <cell r="N2015">
            <v>0.17079999999999998</v>
          </cell>
          <cell r="O2015" t="str">
            <v>Buchanan</v>
          </cell>
          <cell r="P2015" t="str">
            <v>rural</v>
          </cell>
          <cell r="Q2015" t="str">
            <v>Northwest</v>
          </cell>
          <cell r="R2015">
            <v>2927060</v>
          </cell>
        </row>
        <row r="2016">
          <cell r="A2016" t="str">
            <v>OAK GROVE ELEM</v>
          </cell>
          <cell r="B2016" t="str">
            <v>011082</v>
          </cell>
          <cell r="C2016" t="str">
            <v>ST. JOSEPH</v>
          </cell>
          <cell r="D2016">
            <v>462</v>
          </cell>
          <cell r="E2016">
            <v>467</v>
          </cell>
          <cell r="F2016">
            <v>0.24199999999999999</v>
          </cell>
          <cell r="G2016">
            <v>0.68200000000000005</v>
          </cell>
          <cell r="H2016">
            <v>6.5000000000000002E-2</v>
          </cell>
          <cell r="I2016">
            <v>9.5000000000000001E-2</v>
          </cell>
          <cell r="J2016">
            <v>6.7099567099567103E-2</v>
          </cell>
          <cell r="K2016">
            <v>7.5999999999999998E-2</v>
          </cell>
          <cell r="L2016">
            <v>1.4900432900432858E-2</v>
          </cell>
          <cell r="M2016">
            <v>8.8699999999999987E-2</v>
          </cell>
          <cell r="N2016">
            <v>0.1061</v>
          </cell>
          <cell r="O2016" t="str">
            <v>Buchanan</v>
          </cell>
          <cell r="P2016" t="str">
            <v>rural</v>
          </cell>
          <cell r="Q2016" t="str">
            <v>Northwest</v>
          </cell>
          <cell r="R2016">
            <v>2927060</v>
          </cell>
        </row>
        <row r="2017">
          <cell r="A2017" t="str">
            <v>FIELD ELEM.</v>
          </cell>
          <cell r="B2017" t="str">
            <v>011082</v>
          </cell>
          <cell r="C2017" t="str">
            <v>ST. JOSEPH</v>
          </cell>
          <cell r="D2017">
            <v>280</v>
          </cell>
          <cell r="E2017">
            <v>272</v>
          </cell>
          <cell r="F2017">
            <v>0.32400000000000001</v>
          </cell>
          <cell r="G2017">
            <v>0.71099999999999997</v>
          </cell>
          <cell r="H2017">
            <v>2.5000000000000001E-2</v>
          </cell>
          <cell r="I2017">
            <v>5.4000000000000006E-2</v>
          </cell>
          <cell r="J2017" t="str">
            <v>*</v>
          </cell>
          <cell r="K2017">
            <v>0.107</v>
          </cell>
          <cell r="L2017" t="str">
            <v>*</v>
          </cell>
          <cell r="M2017">
            <v>0.1036</v>
          </cell>
          <cell r="N2017">
            <v>6.4299999999999996E-2</v>
          </cell>
          <cell r="O2017" t="str">
            <v>Buchanan</v>
          </cell>
          <cell r="P2017" t="str">
            <v>rural</v>
          </cell>
          <cell r="Q2017" t="str">
            <v>Northwest</v>
          </cell>
          <cell r="R2017">
            <v>2927060</v>
          </cell>
        </row>
        <row r="2018">
          <cell r="A2018" t="str">
            <v>COLEMAN ELEM.</v>
          </cell>
          <cell r="B2018" t="str">
            <v>011082</v>
          </cell>
          <cell r="C2018" t="str">
            <v>ST. JOSEPH</v>
          </cell>
          <cell r="D2018">
            <v>327</v>
          </cell>
          <cell r="E2018">
            <v>330</v>
          </cell>
          <cell r="F2018">
            <v>1</v>
          </cell>
          <cell r="G2018">
            <v>0.46799999999999997</v>
          </cell>
          <cell r="H2018">
            <v>0.13800000000000001</v>
          </cell>
          <cell r="I2018">
            <v>6.4000000000000001E-2</v>
          </cell>
          <cell r="J2018" t="str">
            <v>*</v>
          </cell>
          <cell r="K2018">
            <v>0.13100000000000001</v>
          </cell>
          <cell r="L2018" t="str">
            <v>*</v>
          </cell>
          <cell r="M2018">
            <v>0.28439999999999999</v>
          </cell>
          <cell r="N2018">
            <v>0.1009</v>
          </cell>
          <cell r="O2018" t="str">
            <v>Buchanan</v>
          </cell>
          <cell r="P2018" t="str">
            <v>rural</v>
          </cell>
          <cell r="Q2018" t="str">
            <v>Northwest</v>
          </cell>
          <cell r="R2018">
            <v>2927060</v>
          </cell>
        </row>
        <row r="2019">
          <cell r="A2019" t="str">
            <v>HOSEA ELEM.</v>
          </cell>
          <cell r="B2019" t="str">
            <v>011082</v>
          </cell>
          <cell r="C2019" t="str">
            <v>ST. JOSEPH</v>
          </cell>
          <cell r="D2019">
            <v>483</v>
          </cell>
          <cell r="E2019">
            <v>497</v>
          </cell>
          <cell r="F2019">
            <v>1</v>
          </cell>
          <cell r="G2019">
            <v>0.69400000000000006</v>
          </cell>
          <cell r="H2019">
            <v>2.3E-2</v>
          </cell>
          <cell r="I2019">
            <v>0.151</v>
          </cell>
          <cell r="J2019" t="str">
            <v>*</v>
          </cell>
          <cell r="K2019">
            <v>9.3000000000000013E-2</v>
          </cell>
          <cell r="L2019" t="str">
            <v>*</v>
          </cell>
          <cell r="M2019">
            <v>0.14699999999999999</v>
          </cell>
          <cell r="N2019">
            <v>7.8700000000000006E-2</v>
          </cell>
          <cell r="O2019" t="str">
            <v>Buchanan</v>
          </cell>
          <cell r="P2019" t="str">
            <v>rural</v>
          </cell>
          <cell r="Q2019" t="str">
            <v>Northwest</v>
          </cell>
          <cell r="R2019">
            <v>2927060</v>
          </cell>
        </row>
        <row r="2020">
          <cell r="A2020" t="str">
            <v>HYDE ELEM.</v>
          </cell>
          <cell r="B2020" t="str">
            <v>011082</v>
          </cell>
          <cell r="C2020" t="str">
            <v>ST. JOSEPH</v>
          </cell>
          <cell r="D2020">
            <v>335</v>
          </cell>
          <cell r="E2020">
            <v>334</v>
          </cell>
          <cell r="F2020">
            <v>1</v>
          </cell>
          <cell r="G2020">
            <v>0.78799999999999992</v>
          </cell>
          <cell r="H2020">
            <v>3.3000000000000002E-2</v>
          </cell>
          <cell r="I2020">
            <v>7.2000000000000008E-2</v>
          </cell>
          <cell r="J2020" t="str">
            <v>*</v>
          </cell>
          <cell r="K2020">
            <v>0.107</v>
          </cell>
          <cell r="L2020" t="str">
            <v>*</v>
          </cell>
          <cell r="M2020">
            <v>3.5799999999999998E-2</v>
          </cell>
          <cell r="N2020">
            <v>9.5500000000000002E-2</v>
          </cell>
          <cell r="O2020" t="str">
            <v>Buchanan</v>
          </cell>
          <cell r="P2020" t="str">
            <v>rural</v>
          </cell>
          <cell r="Q2020" t="str">
            <v>Northwest</v>
          </cell>
          <cell r="R2020">
            <v>2927060</v>
          </cell>
        </row>
        <row r="2021">
          <cell r="A2021" t="str">
            <v>LINDBERGH ELEM.</v>
          </cell>
          <cell r="B2021" t="str">
            <v>011082</v>
          </cell>
          <cell r="C2021" t="str">
            <v>ST. JOSEPH</v>
          </cell>
          <cell r="D2021">
            <v>515</v>
          </cell>
          <cell r="E2021">
            <v>481.5</v>
          </cell>
          <cell r="F2021">
            <v>1</v>
          </cell>
          <cell r="G2021">
            <v>0.67400000000000004</v>
          </cell>
          <cell r="H2021">
            <v>3.5000000000000003E-2</v>
          </cell>
          <cell r="I2021">
            <v>0.10099999999999999</v>
          </cell>
          <cell r="J2021" t="str">
            <v>*</v>
          </cell>
          <cell r="K2021">
            <v>0.159</v>
          </cell>
          <cell r="L2021" t="str">
            <v>*</v>
          </cell>
          <cell r="M2021">
            <v>9.5100000000000004E-2</v>
          </cell>
          <cell r="N2021">
            <v>0.10289999999999999</v>
          </cell>
          <cell r="O2021" t="str">
            <v>Buchanan</v>
          </cell>
          <cell r="P2021" t="str">
            <v>rural</v>
          </cell>
          <cell r="Q2021" t="str">
            <v>Northwest</v>
          </cell>
          <cell r="R2021">
            <v>2927060</v>
          </cell>
        </row>
        <row r="2022">
          <cell r="A2022" t="str">
            <v>MARK TWAIN ELEM.</v>
          </cell>
          <cell r="B2022" t="str">
            <v>011082</v>
          </cell>
          <cell r="C2022" t="str">
            <v>ST. JOSEPH</v>
          </cell>
          <cell r="D2022">
            <v>302</v>
          </cell>
          <cell r="E2022">
            <v>296</v>
          </cell>
          <cell r="F2022">
            <v>1</v>
          </cell>
          <cell r="G2022">
            <v>0.57600000000000007</v>
          </cell>
          <cell r="H2022">
            <v>9.9000000000000005E-2</v>
          </cell>
          <cell r="I2022">
            <v>0.106</v>
          </cell>
          <cell r="J2022">
            <v>0.15</v>
          </cell>
          <cell r="K2022">
            <v>0.17899999999999999</v>
          </cell>
          <cell r="M2022">
            <v>0.11259999999999999</v>
          </cell>
          <cell r="N2022">
            <v>8.2799999999999999E-2</v>
          </cell>
          <cell r="O2022" t="str">
            <v>Buchanan</v>
          </cell>
          <cell r="P2022" t="str">
            <v>rural</v>
          </cell>
          <cell r="Q2022" t="str">
            <v>Northwest</v>
          </cell>
          <cell r="R2022">
            <v>2927060</v>
          </cell>
        </row>
        <row r="2023">
          <cell r="A2023" t="str">
            <v>PARKWAY ELEM.</v>
          </cell>
          <cell r="B2023" t="str">
            <v>011082</v>
          </cell>
          <cell r="C2023" t="str">
            <v>ST. JOSEPH</v>
          </cell>
          <cell r="D2023">
            <v>373</v>
          </cell>
          <cell r="E2023">
            <v>379</v>
          </cell>
          <cell r="F2023">
            <v>1</v>
          </cell>
          <cell r="G2023">
            <v>0.68599999999999994</v>
          </cell>
          <cell r="H2023">
            <v>2.8999999999999998E-2</v>
          </cell>
          <cell r="I2023">
            <v>0.121</v>
          </cell>
          <cell r="J2023" t="str">
            <v>*</v>
          </cell>
          <cell r="K2023">
            <v>0.12300000000000001</v>
          </cell>
          <cell r="L2023" t="str">
            <v>*</v>
          </cell>
          <cell r="M2023">
            <v>9.3800000000000008E-2</v>
          </cell>
          <cell r="N2023">
            <v>7.7699999999999991E-2</v>
          </cell>
          <cell r="O2023" t="str">
            <v>Buchanan</v>
          </cell>
          <cell r="P2023" t="str">
            <v>rural</v>
          </cell>
          <cell r="Q2023" t="str">
            <v>Northwest</v>
          </cell>
          <cell r="R2023">
            <v>2927060</v>
          </cell>
        </row>
        <row r="2024">
          <cell r="A2024" t="str">
            <v>PERSHING ELEM.</v>
          </cell>
          <cell r="B2024" t="str">
            <v>011082</v>
          </cell>
          <cell r="C2024" t="str">
            <v>ST. JOSEPH</v>
          </cell>
          <cell r="D2024">
            <v>280</v>
          </cell>
          <cell r="E2024">
            <v>282.25</v>
          </cell>
          <cell r="F2024">
            <v>0.41200000000000003</v>
          </cell>
          <cell r="G2024">
            <v>0.754</v>
          </cell>
          <cell r="H2024">
            <v>0.05</v>
          </cell>
          <cell r="I2024">
            <v>6.8000000000000005E-2</v>
          </cell>
          <cell r="J2024">
            <v>3.1645569620253167E-2</v>
          </cell>
          <cell r="K2024">
            <v>0.11800000000000001</v>
          </cell>
          <cell r="M2024">
            <v>5.3600000000000002E-2</v>
          </cell>
          <cell r="N2024">
            <v>7.8600000000000003E-2</v>
          </cell>
          <cell r="O2024" t="str">
            <v>Buchanan</v>
          </cell>
          <cell r="P2024" t="str">
            <v>rural</v>
          </cell>
          <cell r="Q2024" t="str">
            <v>Northwest</v>
          </cell>
          <cell r="R2024">
            <v>2927060</v>
          </cell>
        </row>
        <row r="2025">
          <cell r="A2025" t="str">
            <v>PICKETT ELEM.</v>
          </cell>
          <cell r="B2025" t="str">
            <v>011082</v>
          </cell>
          <cell r="C2025" t="str">
            <v>ST. JOSEPH</v>
          </cell>
          <cell r="D2025">
            <v>304</v>
          </cell>
          <cell r="E2025">
            <v>297</v>
          </cell>
          <cell r="F2025">
            <v>1</v>
          </cell>
          <cell r="G2025">
            <v>0.72</v>
          </cell>
          <cell r="H2025">
            <v>6.3E-2</v>
          </cell>
          <cell r="I2025">
            <v>9.5000000000000001E-2</v>
          </cell>
          <cell r="J2025" t="str">
            <v>*</v>
          </cell>
          <cell r="K2025">
            <v>0.10199999999999999</v>
          </cell>
          <cell r="L2025" t="str">
            <v>*</v>
          </cell>
          <cell r="M2025">
            <v>3.95E-2</v>
          </cell>
          <cell r="N2025">
            <v>8.2200000000000009E-2</v>
          </cell>
          <cell r="O2025" t="str">
            <v>Buchanan</v>
          </cell>
          <cell r="P2025" t="str">
            <v>rural</v>
          </cell>
          <cell r="Q2025" t="str">
            <v>Northwest</v>
          </cell>
          <cell r="R2025">
            <v>2927060</v>
          </cell>
        </row>
        <row r="2026">
          <cell r="A2026" t="str">
            <v>SKAITH ELEM.</v>
          </cell>
          <cell r="B2026" t="str">
            <v>011082</v>
          </cell>
          <cell r="C2026" t="str">
            <v>ST. JOSEPH</v>
          </cell>
          <cell r="D2026">
            <v>366</v>
          </cell>
          <cell r="E2026">
            <v>371</v>
          </cell>
          <cell r="F2026">
            <v>0.41</v>
          </cell>
          <cell r="G2026">
            <v>0.72099999999999997</v>
          </cell>
          <cell r="H2026">
            <v>5.2000000000000005E-2</v>
          </cell>
          <cell r="I2026">
            <v>9.3000000000000013E-2</v>
          </cell>
          <cell r="J2026" t="str">
            <v>*</v>
          </cell>
          <cell r="K2026">
            <v>0.11699999999999999</v>
          </cell>
          <cell r="L2026" t="str">
            <v>*</v>
          </cell>
          <cell r="M2026">
            <v>3.2799999999999996E-2</v>
          </cell>
          <cell r="N2026">
            <v>5.74E-2</v>
          </cell>
          <cell r="O2026" t="str">
            <v>Buchanan</v>
          </cell>
          <cell r="P2026" t="str">
            <v>rural</v>
          </cell>
          <cell r="Q2026" t="str">
            <v>Northwest</v>
          </cell>
          <cell r="R2026">
            <v>2927060</v>
          </cell>
        </row>
        <row r="2027">
          <cell r="A2027" t="str">
            <v>ALT. RESOURCE CTR.</v>
          </cell>
          <cell r="B2027" t="str">
            <v>011082</v>
          </cell>
          <cell r="C2027" t="str">
            <v>ST. JOSEPH</v>
          </cell>
          <cell r="D2027" t="str">
            <v>*</v>
          </cell>
          <cell r="E2027" t="str">
            <v>*</v>
          </cell>
          <cell r="F2027" t="str">
            <v>*</v>
          </cell>
          <cell r="G2027" t="str">
            <v>*</v>
          </cell>
          <cell r="H2027" t="str">
            <v>*</v>
          </cell>
          <cell r="I2027" t="str">
            <v>*</v>
          </cell>
          <cell r="J2027" t="str">
            <v>*</v>
          </cell>
          <cell r="K2027" t="str">
            <v>*</v>
          </cell>
          <cell r="L2027" t="str">
            <v>*</v>
          </cell>
          <cell r="M2027" t="str">
            <v>*</v>
          </cell>
          <cell r="N2027" t="str">
            <v>*</v>
          </cell>
          <cell r="O2027" t="str">
            <v>Buchanan</v>
          </cell>
          <cell r="P2027" t="str">
            <v>rural</v>
          </cell>
          <cell r="Q2027" t="str">
            <v>Northwest</v>
          </cell>
          <cell r="R2027">
            <v>2927060</v>
          </cell>
        </row>
        <row r="2028">
          <cell r="A2028" t="str">
            <v>GRISCOM JUVENILE DETENTION CTR</v>
          </cell>
          <cell r="B2028" t="str">
            <v>115115</v>
          </cell>
          <cell r="C2028" t="str">
            <v>ST. LOUIS CITY</v>
          </cell>
          <cell r="D2028">
            <v>19</v>
          </cell>
          <cell r="E2028">
            <v>28</v>
          </cell>
          <cell r="F2028">
            <v>1</v>
          </cell>
          <cell r="G2028" t="str">
            <v>*</v>
          </cell>
          <cell r="H2028">
            <v>0.94700000000000006</v>
          </cell>
          <cell r="I2028" t="str">
            <v>*</v>
          </cell>
          <cell r="J2028" t="str">
            <v>*</v>
          </cell>
          <cell r="K2028" t="str">
            <v>*</v>
          </cell>
          <cell r="L2028" t="str">
            <v>*</v>
          </cell>
          <cell r="M2028" t="str">
            <v>*</v>
          </cell>
          <cell r="N2028">
            <v>0.47369999999999995</v>
          </cell>
          <cell r="O2028" t="str">
            <v>St. Louis City</v>
          </cell>
          <cell r="P2028" t="str">
            <v>urban</v>
          </cell>
          <cell r="Q2028" t="str">
            <v>St. Louis</v>
          </cell>
          <cell r="R2028">
            <v>2929280</v>
          </cell>
        </row>
        <row r="2029">
          <cell r="A2029" t="str">
            <v>EDUC THERAP SUPPORT AT MADISON</v>
          </cell>
          <cell r="B2029" t="str">
            <v>115115</v>
          </cell>
          <cell r="C2029" t="str">
            <v>ST. LOUIS CITY</v>
          </cell>
          <cell r="D2029" t="str">
            <v>*</v>
          </cell>
          <cell r="E2029" t="str">
            <v>*</v>
          </cell>
          <cell r="F2029" t="str">
            <v>*</v>
          </cell>
          <cell r="G2029" t="str">
            <v>*</v>
          </cell>
          <cell r="H2029" t="str">
            <v>*</v>
          </cell>
          <cell r="I2029" t="str">
            <v>*</v>
          </cell>
          <cell r="J2029" t="str">
            <v>*</v>
          </cell>
          <cell r="K2029" t="str">
            <v>*</v>
          </cell>
          <cell r="L2029" t="str">
            <v>*</v>
          </cell>
          <cell r="M2029" t="str">
            <v>*</v>
          </cell>
          <cell r="N2029" t="str">
            <v>*</v>
          </cell>
          <cell r="O2029" t="str">
            <v>St. Louis City</v>
          </cell>
          <cell r="P2029" t="str">
            <v>urban</v>
          </cell>
          <cell r="Q2029" t="str">
            <v>St. Louis</v>
          </cell>
          <cell r="R2029">
            <v>2929280</v>
          </cell>
        </row>
        <row r="2030">
          <cell r="A2030" t="str">
            <v>MILLER CAREER ACADEMY</v>
          </cell>
          <cell r="B2030" t="str">
            <v>115115</v>
          </cell>
          <cell r="C2030" t="str">
            <v>ST. LOUIS CITY</v>
          </cell>
          <cell r="D2030">
            <v>580</v>
          </cell>
          <cell r="E2030">
            <v>549</v>
          </cell>
          <cell r="F2030">
            <v>1</v>
          </cell>
          <cell r="G2030">
            <v>2.7999999999999997E-2</v>
          </cell>
          <cell r="H2030">
            <v>0.94099999999999995</v>
          </cell>
          <cell r="I2030">
            <v>2.6000000000000002E-2</v>
          </cell>
          <cell r="J2030" t="str">
            <v>*</v>
          </cell>
          <cell r="K2030" t="str">
            <v>*</v>
          </cell>
          <cell r="L2030" t="str">
            <v>*</v>
          </cell>
          <cell r="M2030">
            <v>2.5899999999999999E-2</v>
          </cell>
          <cell r="N2030">
            <v>7.4099999999999999E-2</v>
          </cell>
          <cell r="O2030" t="str">
            <v>St. Louis City</v>
          </cell>
          <cell r="P2030" t="str">
            <v>urban</v>
          </cell>
          <cell r="Q2030" t="str">
            <v>St. Louis</v>
          </cell>
          <cell r="R2030">
            <v>2929280</v>
          </cell>
        </row>
        <row r="2031">
          <cell r="A2031" t="str">
            <v>GATEWAY HIGH</v>
          </cell>
          <cell r="B2031" t="str">
            <v>115115</v>
          </cell>
          <cell r="C2031" t="str">
            <v>ST. LOUIS CITY</v>
          </cell>
          <cell r="D2031">
            <v>960</v>
          </cell>
          <cell r="E2031">
            <v>883</v>
          </cell>
          <cell r="F2031">
            <v>1</v>
          </cell>
          <cell r="G2031">
            <v>0.128</v>
          </cell>
          <cell r="H2031">
            <v>0.63300000000000001</v>
          </cell>
          <cell r="I2031">
            <v>0.17100000000000001</v>
          </cell>
          <cell r="J2031">
            <v>6.458333333333334E-2</v>
          </cell>
          <cell r="K2031" t="str">
            <v>*</v>
          </cell>
          <cell r="L2031" t="str">
            <v>*</v>
          </cell>
          <cell r="M2031">
            <v>0.20629999999999998</v>
          </cell>
          <cell r="N2031">
            <v>0.18129999999999999</v>
          </cell>
          <cell r="O2031" t="str">
            <v>St. Louis City</v>
          </cell>
          <cell r="P2031" t="str">
            <v>urban</v>
          </cell>
          <cell r="Q2031" t="str">
            <v>St. Louis</v>
          </cell>
          <cell r="R2031">
            <v>2929280</v>
          </cell>
        </row>
        <row r="2032">
          <cell r="A2032" t="str">
            <v>COMMUNITY ACCESS JOB TRAINING</v>
          </cell>
          <cell r="B2032" t="str">
            <v>115115</v>
          </cell>
          <cell r="C2032" t="str">
            <v>ST. LOUIS CITY</v>
          </cell>
          <cell r="D2032">
            <v>96</v>
          </cell>
          <cell r="E2032">
            <v>88</v>
          </cell>
          <cell r="F2032">
            <v>1</v>
          </cell>
          <cell r="G2032">
            <v>0.115</v>
          </cell>
          <cell r="H2032">
            <v>0.79200000000000004</v>
          </cell>
          <cell r="I2032">
            <v>7.2999999999999995E-2</v>
          </cell>
          <cell r="J2032" t="str">
            <v>*</v>
          </cell>
          <cell r="K2032" t="str">
            <v>*</v>
          </cell>
          <cell r="L2032" t="str">
            <v>*</v>
          </cell>
          <cell r="M2032">
            <v>0.11460000000000001</v>
          </cell>
          <cell r="N2032">
            <v>0.9375</v>
          </cell>
          <cell r="O2032" t="str">
            <v>St. Louis City</v>
          </cell>
          <cell r="P2032" t="str">
            <v>urban</v>
          </cell>
          <cell r="Q2032" t="str">
            <v>St. Louis</v>
          </cell>
          <cell r="R2032">
            <v>2929280</v>
          </cell>
        </row>
        <row r="2033">
          <cell r="A2033" t="str">
            <v>BEAUMONT CTE HIGH SCHOOL</v>
          </cell>
          <cell r="B2033" t="str">
            <v>115115</v>
          </cell>
          <cell r="C2033" t="str">
            <v>ST. LOUIS CITY</v>
          </cell>
          <cell r="D2033">
            <v>182</v>
          </cell>
          <cell r="E2033">
            <v>241</v>
          </cell>
          <cell r="F2033">
            <v>1</v>
          </cell>
          <cell r="G2033">
            <v>0.06</v>
          </cell>
          <cell r="H2033">
            <v>0.64300000000000002</v>
          </cell>
          <cell r="I2033">
            <v>0.25800000000000001</v>
          </cell>
          <cell r="J2033">
            <v>3.8461538461538464E-2</v>
          </cell>
          <cell r="K2033" t="str">
            <v>*</v>
          </cell>
          <cell r="L2033" t="str">
            <v>*</v>
          </cell>
          <cell r="M2033">
            <v>0.3901</v>
          </cell>
          <cell r="N2033">
            <v>0.25819999999999999</v>
          </cell>
          <cell r="O2033" t="str">
            <v>St. Louis City</v>
          </cell>
          <cell r="P2033" t="str">
            <v>urban</v>
          </cell>
          <cell r="Q2033" t="str">
            <v>St. Louis</v>
          </cell>
          <cell r="R2033">
            <v>2929280</v>
          </cell>
        </row>
        <row r="2034">
          <cell r="A2034" t="str">
            <v>CARNAHAN SCH. OF THE FUTURE</v>
          </cell>
          <cell r="B2034" t="str">
            <v>115115</v>
          </cell>
          <cell r="C2034" t="str">
            <v>ST. LOUIS CITY</v>
          </cell>
          <cell r="D2034">
            <v>226</v>
          </cell>
          <cell r="E2034">
            <v>213.75</v>
          </cell>
          <cell r="F2034">
            <v>1</v>
          </cell>
          <cell r="G2034">
            <v>2.7000000000000003E-2</v>
          </cell>
          <cell r="H2034">
            <v>0.93799999999999994</v>
          </cell>
          <cell r="I2034">
            <v>3.5000000000000003E-2</v>
          </cell>
          <cell r="J2034" t="str">
            <v>*</v>
          </cell>
          <cell r="K2034" t="str">
            <v>*</v>
          </cell>
          <cell r="L2034" t="str">
            <v>*</v>
          </cell>
          <cell r="M2034" t="str">
            <v>*</v>
          </cell>
          <cell r="N2034">
            <v>0.22120000000000001</v>
          </cell>
          <cell r="O2034" t="str">
            <v>St. Louis City</v>
          </cell>
          <cell r="P2034" t="str">
            <v>urban</v>
          </cell>
          <cell r="Q2034" t="str">
            <v>St. Louis</v>
          </cell>
          <cell r="R2034">
            <v>2929280</v>
          </cell>
        </row>
        <row r="2035">
          <cell r="A2035" t="str">
            <v>COLLEGIATE SCHOOL OF MED/BIO</v>
          </cell>
          <cell r="B2035" t="str">
            <v>115115</v>
          </cell>
          <cell r="C2035" t="str">
            <v>ST. LOUIS CITY</v>
          </cell>
          <cell r="D2035">
            <v>316</v>
          </cell>
          <cell r="E2035">
            <v>311</v>
          </cell>
          <cell r="F2035">
            <v>1</v>
          </cell>
          <cell r="G2035">
            <v>0.43700000000000006</v>
          </cell>
          <cell r="H2035">
            <v>0.36099999999999999</v>
          </cell>
          <cell r="I2035">
            <v>9.1999999999999998E-2</v>
          </cell>
          <cell r="J2035">
            <v>9.49367088607595E-2</v>
          </cell>
          <cell r="K2035">
            <v>1.6E-2</v>
          </cell>
          <cell r="M2035" t="str">
            <v>*</v>
          </cell>
          <cell r="N2035" t="str">
            <v>*</v>
          </cell>
          <cell r="O2035" t="str">
            <v>St. Louis City</v>
          </cell>
          <cell r="P2035" t="str">
            <v>urban</v>
          </cell>
          <cell r="Q2035" t="str">
            <v>St. Louis</v>
          </cell>
          <cell r="R2035">
            <v>2929280</v>
          </cell>
        </row>
        <row r="2036">
          <cell r="A2036" t="str">
            <v>METRO HIGH</v>
          </cell>
          <cell r="B2036" t="str">
            <v>115115</v>
          </cell>
          <cell r="C2036" t="str">
            <v>ST. LOUIS CITY</v>
          </cell>
          <cell r="D2036">
            <v>373</v>
          </cell>
          <cell r="E2036">
            <v>366.5</v>
          </cell>
          <cell r="F2036">
            <v>1</v>
          </cell>
          <cell r="G2036">
            <v>0.45799999999999996</v>
          </cell>
          <cell r="H2036">
            <v>0.36700000000000005</v>
          </cell>
          <cell r="I2036">
            <v>5.9000000000000004E-2</v>
          </cell>
          <cell r="J2036">
            <v>8.5790884718498661E-2</v>
          </cell>
          <cell r="K2036">
            <v>2.7000000000000003E-2</v>
          </cell>
          <cell r="M2036" t="str">
            <v>*</v>
          </cell>
          <cell r="N2036" t="str">
            <v>*</v>
          </cell>
          <cell r="O2036" t="str">
            <v>St. Louis City</v>
          </cell>
          <cell r="P2036" t="str">
            <v>urban</v>
          </cell>
          <cell r="Q2036" t="str">
            <v>St. Louis</v>
          </cell>
          <cell r="R2036">
            <v>2929280</v>
          </cell>
        </row>
        <row r="2037">
          <cell r="A2037" t="str">
            <v>MCKINLEY CLASS. LEADERSHIP AC.</v>
          </cell>
          <cell r="B2037" t="str">
            <v>115115</v>
          </cell>
          <cell r="C2037" t="str">
            <v>ST. LOUIS CITY</v>
          </cell>
          <cell r="D2037">
            <v>558</v>
          </cell>
          <cell r="E2037">
            <v>554</v>
          </cell>
          <cell r="F2037">
            <v>1</v>
          </cell>
          <cell r="G2037">
            <v>0.41</v>
          </cell>
          <cell r="H2037">
            <v>0.40700000000000003</v>
          </cell>
          <cell r="I2037">
            <v>0.10199999999999999</v>
          </cell>
          <cell r="J2037">
            <v>3.7634408602150539E-2</v>
          </cell>
          <cell r="K2037">
            <v>4.0999999999999995E-2</v>
          </cell>
          <cell r="M2037">
            <v>1.0800000000000001E-2</v>
          </cell>
          <cell r="N2037">
            <v>4.2999999999999997E-2</v>
          </cell>
          <cell r="O2037" t="str">
            <v>St. Louis City</v>
          </cell>
          <cell r="P2037" t="str">
            <v>urban</v>
          </cell>
          <cell r="Q2037" t="str">
            <v>St. Louis</v>
          </cell>
          <cell r="R2037">
            <v>2929280</v>
          </cell>
        </row>
        <row r="2038">
          <cell r="A2038" t="str">
            <v>ROOSEVELT HIGH</v>
          </cell>
          <cell r="B2038" t="str">
            <v>115115</v>
          </cell>
          <cell r="C2038" t="str">
            <v>ST. LOUIS CITY</v>
          </cell>
          <cell r="D2038">
            <v>413</v>
          </cell>
          <cell r="E2038">
            <v>396</v>
          </cell>
          <cell r="F2038">
            <v>1</v>
          </cell>
          <cell r="G2038">
            <v>7.6999999999999999E-2</v>
          </cell>
          <cell r="H2038">
            <v>0.73099999999999998</v>
          </cell>
          <cell r="I2038">
            <v>0.157</v>
          </cell>
          <cell r="J2038">
            <v>2.4213075060532687E-2</v>
          </cell>
          <cell r="K2038" t="str">
            <v>*</v>
          </cell>
          <cell r="L2038" t="str">
            <v>*</v>
          </cell>
          <cell r="M2038">
            <v>0.28570000000000001</v>
          </cell>
          <cell r="N2038">
            <v>0.16219999999999998</v>
          </cell>
          <cell r="O2038" t="str">
            <v>St. Louis City</v>
          </cell>
          <cell r="P2038" t="str">
            <v>urban</v>
          </cell>
          <cell r="Q2038" t="str">
            <v>St. Louis</v>
          </cell>
          <cell r="R2038">
            <v>2929280</v>
          </cell>
        </row>
        <row r="2039">
          <cell r="A2039" t="str">
            <v>SOLDAN INTERNATIONAL STUDIES</v>
          </cell>
          <cell r="B2039" t="str">
            <v>115115</v>
          </cell>
          <cell r="C2039" t="str">
            <v>ST. LOUIS CITY</v>
          </cell>
          <cell r="D2039">
            <v>527</v>
          </cell>
          <cell r="E2039">
            <v>485</v>
          </cell>
          <cell r="F2039">
            <v>1</v>
          </cell>
          <cell r="G2039">
            <v>1.7000000000000001E-2</v>
          </cell>
          <cell r="H2039">
            <v>0.89800000000000002</v>
          </cell>
          <cell r="I2039">
            <v>6.3E-2</v>
          </cell>
          <cell r="J2039">
            <v>1.3282732447817837E-2</v>
          </cell>
          <cell r="K2039" t="str">
            <v>*</v>
          </cell>
          <cell r="L2039" t="str">
            <v>*</v>
          </cell>
          <cell r="M2039">
            <v>0.14230000000000001</v>
          </cell>
          <cell r="N2039">
            <v>0.1139</v>
          </cell>
          <cell r="O2039" t="str">
            <v>St. Louis City</v>
          </cell>
          <cell r="P2039" t="str">
            <v>urban</v>
          </cell>
          <cell r="Q2039" t="str">
            <v>St. Louis</v>
          </cell>
          <cell r="R2039">
            <v>2929280</v>
          </cell>
        </row>
        <row r="2040">
          <cell r="A2040" t="str">
            <v>SUMNER HIGH</v>
          </cell>
          <cell r="B2040" t="str">
            <v>115115</v>
          </cell>
          <cell r="C2040" t="str">
            <v>ST. LOUIS CITY</v>
          </cell>
          <cell r="D2040">
            <v>221</v>
          </cell>
          <cell r="E2040">
            <v>196</v>
          </cell>
          <cell r="F2040">
            <v>1</v>
          </cell>
          <cell r="G2040" t="str">
            <v>*</v>
          </cell>
          <cell r="H2040">
            <v>0.96400000000000008</v>
          </cell>
          <cell r="I2040" t="str">
            <v>*</v>
          </cell>
          <cell r="J2040" t="str">
            <v>*</v>
          </cell>
          <cell r="K2040" t="str">
            <v>*</v>
          </cell>
          <cell r="L2040" t="str">
            <v>*</v>
          </cell>
          <cell r="M2040" t="str">
            <v>*</v>
          </cell>
          <cell r="N2040">
            <v>0.22620000000000001</v>
          </cell>
          <cell r="O2040" t="str">
            <v>St. Louis City</v>
          </cell>
          <cell r="P2040" t="str">
            <v>urban</v>
          </cell>
          <cell r="Q2040" t="str">
            <v>St. Louis</v>
          </cell>
          <cell r="R2040">
            <v>2929280</v>
          </cell>
        </row>
        <row r="2041">
          <cell r="A2041" t="str">
            <v>VASHON HIGH</v>
          </cell>
          <cell r="B2041" t="str">
            <v>115115</v>
          </cell>
          <cell r="C2041" t="str">
            <v>ST. LOUIS CITY</v>
          </cell>
          <cell r="D2041">
            <v>579</v>
          </cell>
          <cell r="E2041">
            <v>514</v>
          </cell>
          <cell r="F2041">
            <v>1</v>
          </cell>
          <cell r="G2041" t="str">
            <v>*</v>
          </cell>
          <cell r="H2041">
            <v>0.98799999999999999</v>
          </cell>
          <cell r="I2041" t="str">
            <v>*</v>
          </cell>
          <cell r="J2041" t="str">
            <v>*</v>
          </cell>
          <cell r="K2041" t="str">
            <v>*</v>
          </cell>
          <cell r="L2041" t="str">
            <v>*</v>
          </cell>
          <cell r="M2041" t="str">
            <v>*</v>
          </cell>
          <cell r="N2041">
            <v>0.19170000000000001</v>
          </cell>
          <cell r="O2041" t="str">
            <v>St. Louis City</v>
          </cell>
          <cell r="P2041" t="str">
            <v>urban</v>
          </cell>
          <cell r="Q2041" t="str">
            <v>St. Louis</v>
          </cell>
          <cell r="R2041">
            <v>2929280</v>
          </cell>
        </row>
        <row r="2042">
          <cell r="A2042" t="str">
            <v>CENTRAL VISUAL/PERF. ARTS HIGH</v>
          </cell>
          <cell r="B2042" t="str">
            <v>115115</v>
          </cell>
          <cell r="C2042" t="str">
            <v>ST. LOUIS CITY</v>
          </cell>
          <cell r="D2042">
            <v>390</v>
          </cell>
          <cell r="E2042">
            <v>370</v>
          </cell>
          <cell r="F2042">
            <v>1</v>
          </cell>
          <cell r="G2042">
            <v>0.14899999999999999</v>
          </cell>
          <cell r="H2042">
            <v>0.73599999999999999</v>
          </cell>
          <cell r="I2042">
            <v>8.5000000000000006E-2</v>
          </cell>
          <cell r="J2042">
            <v>2.564102564102564E-2</v>
          </cell>
          <cell r="K2042" t="str">
            <v>*</v>
          </cell>
          <cell r="L2042" t="str">
            <v>*</v>
          </cell>
          <cell r="M2042">
            <v>5.6399999999999999E-2</v>
          </cell>
          <cell r="N2042">
            <v>0.13589999999999999</v>
          </cell>
          <cell r="O2042" t="str">
            <v>St. Louis City</v>
          </cell>
          <cell r="P2042" t="str">
            <v>urban</v>
          </cell>
          <cell r="Q2042" t="str">
            <v>St. Louis</v>
          </cell>
          <cell r="R2042">
            <v>2929280</v>
          </cell>
        </row>
        <row r="2043">
          <cell r="A2043" t="str">
            <v>YEATMAN-LIDDELL MIDDLE SCHOOL</v>
          </cell>
          <cell r="B2043" t="str">
            <v>115115</v>
          </cell>
          <cell r="C2043" t="str">
            <v>ST. LOUIS CITY</v>
          </cell>
          <cell r="D2043">
            <v>291</v>
          </cell>
          <cell r="E2043">
            <v>329</v>
          </cell>
          <cell r="F2043">
            <v>1</v>
          </cell>
          <cell r="G2043" t="str">
            <v>*</v>
          </cell>
          <cell r="H2043">
            <v>0.98599999999999999</v>
          </cell>
          <cell r="I2043" t="str">
            <v>*</v>
          </cell>
          <cell r="J2043" t="str">
            <v>*</v>
          </cell>
          <cell r="K2043" t="str">
            <v>*</v>
          </cell>
          <cell r="L2043" t="str">
            <v>*</v>
          </cell>
          <cell r="M2043" t="str">
            <v>*</v>
          </cell>
          <cell r="N2043">
            <v>0.25090000000000001</v>
          </cell>
          <cell r="O2043" t="str">
            <v>St. Louis City</v>
          </cell>
          <cell r="P2043" t="str">
            <v>urban</v>
          </cell>
          <cell r="Q2043" t="str">
            <v>St. Louis</v>
          </cell>
          <cell r="R2043">
            <v>2929280</v>
          </cell>
        </row>
        <row r="2044">
          <cell r="A2044" t="str">
            <v>BUSCH MS CHARACTER &amp; ATHLETICS</v>
          </cell>
          <cell r="B2044" t="str">
            <v>115115</v>
          </cell>
          <cell r="C2044" t="str">
            <v>ST. LOUIS CITY</v>
          </cell>
          <cell r="D2044">
            <v>382</v>
          </cell>
          <cell r="E2044">
            <v>368</v>
          </cell>
          <cell r="F2044">
            <v>1</v>
          </cell>
          <cell r="G2044">
            <v>0.17</v>
          </cell>
          <cell r="H2044">
            <v>0.59699999999999998</v>
          </cell>
          <cell r="I2044">
            <v>0.17</v>
          </cell>
          <cell r="J2044">
            <v>4.712041884816754E-2</v>
          </cell>
          <cell r="K2044">
            <v>1.6E-2</v>
          </cell>
          <cell r="M2044">
            <v>0.21729999999999999</v>
          </cell>
          <cell r="N2044">
            <v>0.2016</v>
          </cell>
          <cell r="O2044" t="str">
            <v>St. Louis City</v>
          </cell>
          <cell r="P2044" t="str">
            <v>urban</v>
          </cell>
          <cell r="Q2044" t="str">
            <v>St. Louis</v>
          </cell>
          <cell r="R2044">
            <v>2929280</v>
          </cell>
        </row>
        <row r="2045">
          <cell r="A2045" t="str">
            <v>CARR LANE VPA MIDDLE</v>
          </cell>
          <cell r="B2045" t="str">
            <v>115115</v>
          </cell>
          <cell r="C2045" t="str">
            <v>ST. LOUIS CITY</v>
          </cell>
          <cell r="D2045">
            <v>483</v>
          </cell>
          <cell r="E2045">
            <v>466</v>
          </cell>
          <cell r="F2045">
            <v>1</v>
          </cell>
          <cell r="G2045">
            <v>3.1E-2</v>
          </cell>
          <cell r="H2045">
            <v>0.95900000000000007</v>
          </cell>
          <cell r="I2045" t="str">
            <v>*</v>
          </cell>
          <cell r="J2045" t="str">
            <v>*</v>
          </cell>
          <cell r="K2045" t="str">
            <v>*</v>
          </cell>
          <cell r="L2045" t="str">
            <v>*</v>
          </cell>
          <cell r="M2045" t="str">
            <v>*</v>
          </cell>
          <cell r="N2045">
            <v>0.15109999999999998</v>
          </cell>
          <cell r="O2045" t="str">
            <v>St. Louis City</v>
          </cell>
          <cell r="P2045" t="str">
            <v>urban</v>
          </cell>
          <cell r="Q2045" t="str">
            <v>St. Louis</v>
          </cell>
          <cell r="R2045">
            <v>2929280</v>
          </cell>
        </row>
        <row r="2046">
          <cell r="A2046" t="str">
            <v>GATEWAY MIDDLE</v>
          </cell>
          <cell r="B2046" t="str">
            <v>115115</v>
          </cell>
          <cell r="C2046" t="str">
            <v>ST. LOUIS CITY</v>
          </cell>
          <cell r="D2046">
            <v>575</v>
          </cell>
          <cell r="E2046">
            <v>534</v>
          </cell>
          <cell r="F2046">
            <v>1</v>
          </cell>
          <cell r="G2046">
            <v>2.4E-2</v>
          </cell>
          <cell r="H2046">
            <v>0.93599999999999994</v>
          </cell>
          <cell r="I2046">
            <v>3.1E-2</v>
          </cell>
          <cell r="J2046" t="str">
            <v>*</v>
          </cell>
          <cell r="K2046" t="str">
            <v>*</v>
          </cell>
          <cell r="L2046" t="str">
            <v>*</v>
          </cell>
          <cell r="M2046">
            <v>0.08</v>
          </cell>
          <cell r="N2046">
            <v>0.1913</v>
          </cell>
          <cell r="O2046" t="str">
            <v>St. Louis City</v>
          </cell>
          <cell r="P2046" t="str">
            <v>urban</v>
          </cell>
          <cell r="Q2046" t="str">
            <v>St. Louis</v>
          </cell>
          <cell r="R2046">
            <v>2929280</v>
          </cell>
        </row>
        <row r="2047">
          <cell r="A2047" t="str">
            <v>ACAD OF ENTRE STDY@LOUVERTURE</v>
          </cell>
          <cell r="B2047" t="str">
            <v>115115</v>
          </cell>
          <cell r="C2047" t="str">
            <v>ST. LOUIS CITY</v>
          </cell>
          <cell r="D2047">
            <v>215</v>
          </cell>
          <cell r="E2047">
            <v>209</v>
          </cell>
          <cell r="F2047">
            <v>1</v>
          </cell>
          <cell r="G2047" t="str">
            <v>*</v>
          </cell>
          <cell r="H2047">
            <v>0.99099999999999999</v>
          </cell>
          <cell r="I2047" t="str">
            <v>*</v>
          </cell>
          <cell r="J2047" t="str">
            <v>*</v>
          </cell>
          <cell r="K2047" t="str">
            <v>*</v>
          </cell>
          <cell r="L2047" t="str">
            <v>*</v>
          </cell>
          <cell r="M2047">
            <v>3.7200000000000004E-2</v>
          </cell>
          <cell r="N2047">
            <v>0.1953</v>
          </cell>
          <cell r="O2047" t="str">
            <v>St. Louis City</v>
          </cell>
          <cell r="P2047" t="str">
            <v>urban</v>
          </cell>
          <cell r="Q2047" t="str">
            <v>St. Louis</v>
          </cell>
          <cell r="R2047">
            <v>2929280</v>
          </cell>
        </row>
        <row r="2048">
          <cell r="A2048" t="str">
            <v>LONG MIDDLE COMMUNITY ED. CTR.</v>
          </cell>
          <cell r="B2048" t="str">
            <v>115115</v>
          </cell>
          <cell r="C2048" t="str">
            <v>ST. LOUIS CITY</v>
          </cell>
          <cell r="D2048">
            <v>303</v>
          </cell>
          <cell r="E2048">
            <v>305</v>
          </cell>
          <cell r="F2048">
            <v>1</v>
          </cell>
          <cell r="G2048">
            <v>0.16800000000000001</v>
          </cell>
          <cell r="H2048">
            <v>0.64</v>
          </cell>
          <cell r="I2048">
            <v>0.14199999999999999</v>
          </cell>
          <cell r="J2048">
            <v>4.2904290429042903E-2</v>
          </cell>
          <cell r="K2048" t="str">
            <v>*</v>
          </cell>
          <cell r="L2048" t="str">
            <v>*</v>
          </cell>
          <cell r="M2048">
            <v>0.30359999999999998</v>
          </cell>
          <cell r="N2048">
            <v>0.23430000000000001</v>
          </cell>
          <cell r="O2048" t="str">
            <v>St. Louis City</v>
          </cell>
          <cell r="P2048" t="str">
            <v>urban</v>
          </cell>
          <cell r="Q2048" t="str">
            <v>St. Louis</v>
          </cell>
          <cell r="R2048">
            <v>2929280</v>
          </cell>
        </row>
        <row r="2049">
          <cell r="A2049" t="str">
            <v>COMPTON-DREW ILC MIDDLE</v>
          </cell>
          <cell r="B2049" t="str">
            <v>115115</v>
          </cell>
          <cell r="C2049" t="str">
            <v>ST. LOUIS CITY</v>
          </cell>
          <cell r="D2049">
            <v>521</v>
          </cell>
          <cell r="E2049">
            <v>480</v>
          </cell>
          <cell r="F2049">
            <v>1</v>
          </cell>
          <cell r="G2049">
            <v>3.6000000000000004E-2</v>
          </cell>
          <cell r="H2049">
            <v>0.88500000000000001</v>
          </cell>
          <cell r="I2049">
            <v>5.2000000000000005E-2</v>
          </cell>
          <cell r="J2049">
            <v>2.3032629558541268E-2</v>
          </cell>
          <cell r="K2049" t="str">
            <v>*</v>
          </cell>
          <cell r="L2049" t="str">
            <v>*</v>
          </cell>
          <cell r="M2049">
            <v>7.4900000000000008E-2</v>
          </cell>
          <cell r="N2049">
            <v>0.17469999999999999</v>
          </cell>
          <cell r="O2049" t="str">
            <v>St. Louis City</v>
          </cell>
          <cell r="P2049" t="str">
            <v>urban</v>
          </cell>
          <cell r="Q2049" t="str">
            <v>St. Louis</v>
          </cell>
          <cell r="R2049">
            <v>2929280</v>
          </cell>
        </row>
        <row r="2050">
          <cell r="A2050" t="str">
            <v>ADAMS ELEM.</v>
          </cell>
          <cell r="B2050" t="str">
            <v>115115</v>
          </cell>
          <cell r="C2050" t="str">
            <v>ST. LOUIS CITY</v>
          </cell>
          <cell r="D2050">
            <v>151</v>
          </cell>
          <cell r="E2050">
            <v>148</v>
          </cell>
          <cell r="F2050">
            <v>1</v>
          </cell>
          <cell r="G2050">
            <v>6.6000000000000003E-2</v>
          </cell>
          <cell r="H2050">
            <v>0.90099999999999991</v>
          </cell>
          <cell r="I2050">
            <v>3.3000000000000002E-2</v>
          </cell>
          <cell r="J2050" t="str">
            <v>*</v>
          </cell>
          <cell r="K2050" t="str">
            <v>*</v>
          </cell>
          <cell r="L2050" t="str">
            <v>*</v>
          </cell>
          <cell r="M2050" t="str">
            <v>*</v>
          </cell>
          <cell r="N2050">
            <v>0.1391</v>
          </cell>
          <cell r="O2050" t="str">
            <v>St. Louis City</v>
          </cell>
          <cell r="P2050" t="str">
            <v>urban</v>
          </cell>
          <cell r="Q2050" t="str">
            <v>St. Louis</v>
          </cell>
          <cell r="R2050">
            <v>2929280</v>
          </cell>
        </row>
        <row r="2051">
          <cell r="A2051" t="str">
            <v>ASHLAND ELEM. AND BR.</v>
          </cell>
          <cell r="B2051" t="str">
            <v>115115</v>
          </cell>
          <cell r="C2051" t="str">
            <v>ST. LOUIS CITY</v>
          </cell>
          <cell r="D2051">
            <v>186</v>
          </cell>
          <cell r="E2051">
            <v>192</v>
          </cell>
          <cell r="F2051">
            <v>1</v>
          </cell>
          <cell r="G2051" t="str">
            <v>*</v>
          </cell>
          <cell r="H2051">
            <v>0.97299999999999998</v>
          </cell>
          <cell r="I2051" t="str">
            <v>*</v>
          </cell>
          <cell r="J2051" t="str">
            <v>*</v>
          </cell>
          <cell r="K2051" t="str">
            <v>*</v>
          </cell>
          <cell r="L2051" t="str">
            <v>*</v>
          </cell>
          <cell r="M2051" t="str">
            <v>*</v>
          </cell>
          <cell r="N2051">
            <v>0.1183</v>
          </cell>
          <cell r="O2051" t="str">
            <v>St. Louis City</v>
          </cell>
          <cell r="P2051" t="str">
            <v>urban</v>
          </cell>
          <cell r="Q2051" t="str">
            <v>St. Louis</v>
          </cell>
          <cell r="R2051">
            <v>2929280</v>
          </cell>
        </row>
        <row r="2052">
          <cell r="A2052" t="str">
            <v>BRYAN HILL ELEM.</v>
          </cell>
          <cell r="B2052" t="str">
            <v>115115</v>
          </cell>
          <cell r="C2052" t="str">
            <v>ST. LOUIS CITY</v>
          </cell>
          <cell r="D2052">
            <v>141</v>
          </cell>
          <cell r="E2052">
            <v>140</v>
          </cell>
          <cell r="F2052">
            <v>1</v>
          </cell>
          <cell r="G2052" t="str">
            <v>*</v>
          </cell>
          <cell r="H2052">
            <v>0.99299999999999999</v>
          </cell>
          <cell r="I2052" t="str">
            <v>*</v>
          </cell>
          <cell r="J2052" t="str">
            <v>*</v>
          </cell>
          <cell r="K2052" t="str">
            <v>*</v>
          </cell>
          <cell r="L2052" t="str">
            <v>*</v>
          </cell>
          <cell r="M2052" t="str">
            <v>*</v>
          </cell>
          <cell r="N2052">
            <v>0.12770000000000001</v>
          </cell>
          <cell r="O2052" t="str">
            <v>St. Louis City</v>
          </cell>
          <cell r="P2052" t="str">
            <v>urban</v>
          </cell>
          <cell r="Q2052" t="str">
            <v>St. Louis</v>
          </cell>
          <cell r="R2052">
            <v>2929280</v>
          </cell>
        </row>
        <row r="2053">
          <cell r="A2053" t="str">
            <v>BUDER ELEM.</v>
          </cell>
          <cell r="B2053" t="str">
            <v>115115</v>
          </cell>
          <cell r="C2053" t="str">
            <v>ST. LOUIS CITY</v>
          </cell>
          <cell r="D2053">
            <v>285</v>
          </cell>
          <cell r="E2053">
            <v>306</v>
          </cell>
          <cell r="F2053">
            <v>1</v>
          </cell>
          <cell r="G2053">
            <v>0.47399999999999998</v>
          </cell>
          <cell r="H2053">
            <v>0.29100000000000004</v>
          </cell>
          <cell r="I2053">
            <v>0.16800000000000001</v>
          </cell>
          <cell r="J2053" t="str">
            <v>*</v>
          </cell>
          <cell r="K2053">
            <v>2.7999999999999997E-2</v>
          </cell>
          <cell r="L2053" t="str">
            <v>*</v>
          </cell>
          <cell r="M2053">
            <v>0.32280000000000003</v>
          </cell>
          <cell r="N2053">
            <v>0.22460000000000002</v>
          </cell>
          <cell r="O2053" t="str">
            <v>St. Louis City</v>
          </cell>
          <cell r="P2053" t="str">
            <v>urban</v>
          </cell>
          <cell r="Q2053" t="str">
            <v>St. Louis</v>
          </cell>
          <cell r="R2053">
            <v>2929280</v>
          </cell>
        </row>
        <row r="2054">
          <cell r="A2054" t="str">
            <v>AMES VISUAL/PERF. ARTS</v>
          </cell>
          <cell r="B2054" t="str">
            <v>115115</v>
          </cell>
          <cell r="C2054" t="str">
            <v>ST. LOUIS CITY</v>
          </cell>
          <cell r="D2054">
            <v>175</v>
          </cell>
          <cell r="E2054">
            <v>166</v>
          </cell>
          <cell r="F2054">
            <v>1</v>
          </cell>
          <cell r="G2054" t="str">
            <v>*</v>
          </cell>
          <cell r="H2054">
            <v>0.98299999999999998</v>
          </cell>
          <cell r="I2054" t="str">
            <v>*</v>
          </cell>
          <cell r="J2054" t="str">
            <v>*</v>
          </cell>
          <cell r="K2054" t="str">
            <v>*</v>
          </cell>
          <cell r="L2054" t="str">
            <v>*</v>
          </cell>
          <cell r="M2054" t="str">
            <v>*</v>
          </cell>
          <cell r="N2054">
            <v>4.5700000000000005E-2</v>
          </cell>
          <cell r="O2054" t="str">
            <v>St. Louis City</v>
          </cell>
          <cell r="P2054" t="str">
            <v>urban</v>
          </cell>
          <cell r="Q2054" t="str">
            <v>St. Louis</v>
          </cell>
          <cell r="R2054">
            <v>2929280</v>
          </cell>
        </row>
        <row r="2055">
          <cell r="A2055" t="str">
            <v>COLE ELEM.</v>
          </cell>
          <cell r="B2055" t="str">
            <v>115115</v>
          </cell>
          <cell r="C2055" t="str">
            <v>ST. LOUIS CITY</v>
          </cell>
          <cell r="D2055">
            <v>278</v>
          </cell>
          <cell r="E2055">
            <v>274</v>
          </cell>
          <cell r="F2055">
            <v>1</v>
          </cell>
          <cell r="G2055" t="str">
            <v>*</v>
          </cell>
          <cell r="H2055">
            <v>0.97499999999999998</v>
          </cell>
          <cell r="I2055" t="str">
            <v>*</v>
          </cell>
          <cell r="J2055" t="str">
            <v>*</v>
          </cell>
          <cell r="K2055" t="str">
            <v>*</v>
          </cell>
          <cell r="L2055" t="str">
            <v>*</v>
          </cell>
          <cell r="M2055" t="str">
            <v>*</v>
          </cell>
          <cell r="N2055">
            <v>0.12590000000000001</v>
          </cell>
          <cell r="O2055" t="str">
            <v>St. Louis City</v>
          </cell>
          <cell r="P2055" t="str">
            <v>urban</v>
          </cell>
          <cell r="Q2055" t="str">
            <v>St. Louis</v>
          </cell>
          <cell r="R2055">
            <v>2929280</v>
          </cell>
        </row>
        <row r="2056">
          <cell r="A2056" t="str">
            <v>COLUMBIA ELEM. COMM. ED. CTR.</v>
          </cell>
          <cell r="B2056" t="str">
            <v>115115</v>
          </cell>
          <cell r="C2056" t="str">
            <v>ST. LOUIS CITY</v>
          </cell>
          <cell r="D2056">
            <v>165</v>
          </cell>
          <cell r="E2056">
            <v>142</v>
          </cell>
          <cell r="F2056">
            <v>1</v>
          </cell>
          <cell r="G2056" t="str">
            <v>*</v>
          </cell>
          <cell r="H2056">
            <v>0.98799999999999999</v>
          </cell>
          <cell r="I2056" t="str">
            <v>*</v>
          </cell>
          <cell r="J2056" t="str">
            <v>*</v>
          </cell>
          <cell r="K2056" t="str">
            <v>*</v>
          </cell>
          <cell r="L2056" t="str">
            <v>*</v>
          </cell>
          <cell r="M2056" t="str">
            <v>*</v>
          </cell>
          <cell r="N2056">
            <v>4.24E-2</v>
          </cell>
          <cell r="O2056" t="str">
            <v>St. Louis City</v>
          </cell>
          <cell r="P2056" t="str">
            <v>urban</v>
          </cell>
          <cell r="Q2056" t="str">
            <v>St. Louis</v>
          </cell>
          <cell r="R2056">
            <v>2929280</v>
          </cell>
        </row>
        <row r="2057">
          <cell r="A2057" t="str">
            <v>DEWEY SCH.-INTERNAT'L. STUDIES</v>
          </cell>
          <cell r="B2057" t="str">
            <v>115115</v>
          </cell>
          <cell r="C2057" t="str">
            <v>ST. LOUIS CITY</v>
          </cell>
          <cell r="D2057">
            <v>372</v>
          </cell>
          <cell r="E2057">
            <v>365</v>
          </cell>
          <cell r="F2057">
            <v>1</v>
          </cell>
          <cell r="G2057">
            <v>3.7999999999999999E-2</v>
          </cell>
          <cell r="H2057">
            <v>0.82</v>
          </cell>
          <cell r="I2057">
            <v>0.129</v>
          </cell>
          <cell r="J2057" t="str">
            <v>*</v>
          </cell>
          <cell r="K2057" t="str">
            <v>*</v>
          </cell>
          <cell r="L2057" t="str">
            <v>*</v>
          </cell>
          <cell r="M2057">
            <v>0.13980000000000001</v>
          </cell>
          <cell r="N2057">
            <v>0.1048</v>
          </cell>
          <cell r="O2057" t="str">
            <v>St. Louis City</v>
          </cell>
          <cell r="P2057" t="str">
            <v>urban</v>
          </cell>
          <cell r="Q2057" t="str">
            <v>St. Louis</v>
          </cell>
          <cell r="R2057">
            <v>2929280</v>
          </cell>
        </row>
        <row r="2058">
          <cell r="A2058" t="str">
            <v>FROEBEL ELEM.</v>
          </cell>
          <cell r="B2058" t="str">
            <v>115115</v>
          </cell>
          <cell r="C2058" t="str">
            <v>ST. LOUIS CITY</v>
          </cell>
          <cell r="D2058">
            <v>140</v>
          </cell>
          <cell r="E2058">
            <v>141</v>
          </cell>
          <cell r="F2058">
            <v>1</v>
          </cell>
          <cell r="G2058">
            <v>3.6000000000000004E-2</v>
          </cell>
          <cell r="H2058">
            <v>0.90700000000000003</v>
          </cell>
          <cell r="I2058" t="str">
            <v>*</v>
          </cell>
          <cell r="J2058" t="str">
            <v>*</v>
          </cell>
          <cell r="K2058" t="str">
            <v>*</v>
          </cell>
          <cell r="L2058" t="str">
            <v>*</v>
          </cell>
          <cell r="M2058" t="str">
            <v>*</v>
          </cell>
          <cell r="N2058">
            <v>0.10710000000000001</v>
          </cell>
          <cell r="O2058" t="str">
            <v>St. Louis City</v>
          </cell>
          <cell r="P2058" t="str">
            <v>urban</v>
          </cell>
          <cell r="Q2058" t="str">
            <v>St. Louis</v>
          </cell>
          <cell r="R2058">
            <v>2929280</v>
          </cell>
        </row>
        <row r="2059">
          <cell r="A2059" t="str">
            <v>GATEWAY ELEM.</v>
          </cell>
          <cell r="B2059" t="str">
            <v>115115</v>
          </cell>
          <cell r="C2059" t="str">
            <v>ST. LOUIS CITY</v>
          </cell>
          <cell r="D2059">
            <v>540</v>
          </cell>
          <cell r="E2059">
            <v>519</v>
          </cell>
          <cell r="F2059">
            <v>1</v>
          </cell>
          <cell r="G2059">
            <v>9.0000000000000011E-3</v>
          </cell>
          <cell r="H2059">
            <v>0.96499999999999997</v>
          </cell>
          <cell r="I2059">
            <v>0.02</v>
          </cell>
          <cell r="J2059" t="str">
            <v>*</v>
          </cell>
          <cell r="K2059" t="str">
            <v>*</v>
          </cell>
          <cell r="L2059" t="str">
            <v>*</v>
          </cell>
          <cell r="M2059">
            <v>3.7000000000000005E-2</v>
          </cell>
          <cell r="N2059">
            <v>7.7800000000000008E-2</v>
          </cell>
          <cell r="O2059" t="str">
            <v>St. Louis City</v>
          </cell>
          <cell r="P2059" t="str">
            <v>urban</v>
          </cell>
          <cell r="Q2059" t="str">
            <v>St. Louis</v>
          </cell>
          <cell r="R2059">
            <v>2929280</v>
          </cell>
        </row>
        <row r="2060">
          <cell r="A2060" t="str">
            <v>HAMILTON ELEM. COMMUNITY ED.</v>
          </cell>
          <cell r="B2060" t="str">
            <v>115115</v>
          </cell>
          <cell r="C2060" t="str">
            <v>ST. LOUIS CITY</v>
          </cell>
          <cell r="D2060">
            <v>210</v>
          </cell>
          <cell r="E2060">
            <v>213</v>
          </cell>
          <cell r="F2060">
            <v>1</v>
          </cell>
          <cell r="G2060" t="str">
            <v>*</v>
          </cell>
          <cell r="H2060">
            <v>0.98099999999999998</v>
          </cell>
          <cell r="I2060" t="str">
            <v>*</v>
          </cell>
          <cell r="J2060" t="str">
            <v>*</v>
          </cell>
          <cell r="K2060" t="str">
            <v>*</v>
          </cell>
          <cell r="L2060" t="str">
            <v>*</v>
          </cell>
          <cell r="M2060" t="str">
            <v>*</v>
          </cell>
          <cell r="N2060">
            <v>0.1429</v>
          </cell>
          <cell r="O2060" t="str">
            <v>St. Louis City</v>
          </cell>
          <cell r="P2060" t="str">
            <v>urban</v>
          </cell>
          <cell r="Q2060" t="str">
            <v>St. Louis</v>
          </cell>
          <cell r="R2060">
            <v>2929280</v>
          </cell>
        </row>
        <row r="2061">
          <cell r="A2061" t="str">
            <v>HENRY ELEM.</v>
          </cell>
          <cell r="B2061" t="str">
            <v>115115</v>
          </cell>
          <cell r="C2061" t="str">
            <v>ST. LOUIS CITY</v>
          </cell>
          <cell r="D2061">
            <v>166</v>
          </cell>
          <cell r="E2061">
            <v>169</v>
          </cell>
          <cell r="F2061">
            <v>1</v>
          </cell>
          <cell r="G2061" t="str">
            <v>*</v>
          </cell>
          <cell r="H2061">
            <v>0.99400000000000011</v>
          </cell>
          <cell r="I2061" t="str">
            <v>*</v>
          </cell>
          <cell r="J2061" t="str">
            <v>*</v>
          </cell>
          <cell r="K2061" t="str">
            <v>*</v>
          </cell>
          <cell r="L2061" t="str">
            <v>*</v>
          </cell>
          <cell r="M2061" t="str">
            <v>*</v>
          </cell>
          <cell r="N2061">
            <v>9.0399999999999994E-2</v>
          </cell>
          <cell r="O2061" t="str">
            <v>St. Louis City</v>
          </cell>
          <cell r="P2061" t="str">
            <v>urban</v>
          </cell>
          <cell r="Q2061" t="str">
            <v>St. Louis</v>
          </cell>
          <cell r="R2061">
            <v>2929280</v>
          </cell>
        </row>
        <row r="2062">
          <cell r="A2062" t="str">
            <v>HICKEY ELEM.</v>
          </cell>
          <cell r="B2062" t="str">
            <v>115115</v>
          </cell>
          <cell r="C2062" t="str">
            <v>ST. LOUIS CITY</v>
          </cell>
          <cell r="D2062">
            <v>213</v>
          </cell>
          <cell r="E2062">
            <v>213</v>
          </cell>
          <cell r="F2062">
            <v>1</v>
          </cell>
          <cell r="G2062" t="str">
            <v>*</v>
          </cell>
          <cell r="H2062">
            <v>0.95299999999999996</v>
          </cell>
          <cell r="I2062" t="str">
            <v>*</v>
          </cell>
          <cell r="J2062" t="str">
            <v>*</v>
          </cell>
          <cell r="K2062">
            <v>2.3E-2</v>
          </cell>
          <cell r="L2062" t="str">
            <v>*</v>
          </cell>
          <cell r="M2062" t="str">
            <v>*</v>
          </cell>
          <cell r="N2062">
            <v>7.980000000000001E-2</v>
          </cell>
          <cell r="O2062" t="str">
            <v>St. Louis City</v>
          </cell>
          <cell r="P2062" t="str">
            <v>urban</v>
          </cell>
          <cell r="Q2062" t="str">
            <v>St. Louis</v>
          </cell>
          <cell r="R2062">
            <v>2929280</v>
          </cell>
        </row>
        <row r="2063">
          <cell r="A2063" t="str">
            <v>HERZOG ELEM.</v>
          </cell>
          <cell r="B2063" t="str">
            <v>115115</v>
          </cell>
          <cell r="C2063" t="str">
            <v>ST. LOUIS CITY</v>
          </cell>
          <cell r="D2063">
            <v>189</v>
          </cell>
          <cell r="E2063">
            <v>204</v>
          </cell>
          <cell r="F2063">
            <v>1</v>
          </cell>
          <cell r="G2063" t="str">
            <v>*</v>
          </cell>
          <cell r="H2063">
            <v>1</v>
          </cell>
          <cell r="I2063" t="str">
            <v>*</v>
          </cell>
          <cell r="J2063" t="str">
            <v>*</v>
          </cell>
          <cell r="K2063" t="str">
            <v>*</v>
          </cell>
          <cell r="L2063" t="str">
            <v>*</v>
          </cell>
          <cell r="M2063" t="str">
            <v>*</v>
          </cell>
          <cell r="N2063">
            <v>0.11109999999999999</v>
          </cell>
          <cell r="O2063" t="str">
            <v>St. Louis City</v>
          </cell>
          <cell r="P2063" t="str">
            <v>urban</v>
          </cell>
          <cell r="Q2063" t="str">
            <v>St. Louis</v>
          </cell>
          <cell r="R2063">
            <v>2929280</v>
          </cell>
        </row>
        <row r="2064">
          <cell r="A2064" t="str">
            <v>HODGEN ELEM.</v>
          </cell>
          <cell r="B2064" t="str">
            <v>115115</v>
          </cell>
          <cell r="C2064" t="str">
            <v>ST. LOUIS CITY</v>
          </cell>
          <cell r="D2064">
            <v>158</v>
          </cell>
          <cell r="E2064">
            <v>157</v>
          </cell>
          <cell r="F2064">
            <v>1</v>
          </cell>
          <cell r="G2064">
            <v>3.2000000000000001E-2</v>
          </cell>
          <cell r="H2064">
            <v>0.91099999999999992</v>
          </cell>
          <cell r="I2064">
            <v>3.7999999999999999E-2</v>
          </cell>
          <cell r="J2064" t="str">
            <v>*</v>
          </cell>
          <cell r="K2064" t="str">
            <v>*</v>
          </cell>
          <cell r="L2064" t="str">
            <v>*</v>
          </cell>
          <cell r="M2064">
            <v>3.1600000000000003E-2</v>
          </cell>
          <cell r="N2064">
            <v>0.15190000000000001</v>
          </cell>
          <cell r="O2064" t="str">
            <v>St. Louis City</v>
          </cell>
          <cell r="P2064" t="str">
            <v>urban</v>
          </cell>
          <cell r="Q2064" t="str">
            <v>St. Louis</v>
          </cell>
          <cell r="R2064">
            <v>2929280</v>
          </cell>
        </row>
        <row r="2065">
          <cell r="A2065" t="str">
            <v>HUMBOLDT ACAD OF HIGHER LRNING</v>
          </cell>
          <cell r="B2065" t="str">
            <v>115115</v>
          </cell>
          <cell r="C2065" t="str">
            <v>ST. LOUIS CITY</v>
          </cell>
          <cell r="D2065">
            <v>154</v>
          </cell>
          <cell r="E2065">
            <v>156</v>
          </cell>
          <cell r="F2065">
            <v>1</v>
          </cell>
          <cell r="G2065">
            <v>7.0999999999999994E-2</v>
          </cell>
          <cell r="H2065">
            <v>0.89599999999999991</v>
          </cell>
          <cell r="I2065" t="str">
            <v>*</v>
          </cell>
          <cell r="J2065" t="str">
            <v>*</v>
          </cell>
          <cell r="K2065" t="str">
            <v>*</v>
          </cell>
          <cell r="L2065" t="str">
            <v>*</v>
          </cell>
          <cell r="M2065">
            <v>5.1900000000000002E-2</v>
          </cell>
          <cell r="N2065">
            <v>0.24030000000000001</v>
          </cell>
          <cell r="O2065" t="str">
            <v>St. Louis City</v>
          </cell>
          <cell r="P2065" t="str">
            <v>urban</v>
          </cell>
          <cell r="Q2065" t="str">
            <v>St. Louis</v>
          </cell>
          <cell r="R2065">
            <v>2929280</v>
          </cell>
        </row>
        <row r="2066">
          <cell r="A2066" t="str">
            <v>NAHED CHAPMAN NEW AMERICAN ACA</v>
          </cell>
          <cell r="B2066" t="str">
            <v>115115</v>
          </cell>
          <cell r="C2066" t="str">
            <v>ST. LOUIS CITY</v>
          </cell>
          <cell r="D2066">
            <v>143</v>
          </cell>
          <cell r="E2066">
            <v>196</v>
          </cell>
          <cell r="F2066">
            <v>1</v>
          </cell>
          <cell r="G2066">
            <v>4.2000000000000003E-2</v>
          </cell>
          <cell r="H2066">
            <v>0.182</v>
          </cell>
          <cell r="I2066">
            <v>0.60799999999999998</v>
          </cell>
          <cell r="J2066">
            <v>0.16783216783216784</v>
          </cell>
          <cell r="K2066" t="str">
            <v>*</v>
          </cell>
          <cell r="L2066" t="str">
            <v>*</v>
          </cell>
          <cell r="M2066">
            <v>1</v>
          </cell>
          <cell r="N2066" t="str">
            <v>*</v>
          </cell>
          <cell r="O2066" t="str">
            <v>St. Louis City</v>
          </cell>
          <cell r="P2066" t="str">
            <v>urban</v>
          </cell>
          <cell r="Q2066" t="str">
            <v>St. Louis</v>
          </cell>
          <cell r="R2066">
            <v>2929280</v>
          </cell>
        </row>
        <row r="2067">
          <cell r="A2067" t="str">
            <v>GEORGE WASHINGTON CARVER ELEM</v>
          </cell>
          <cell r="B2067" t="str">
            <v>115115</v>
          </cell>
          <cell r="C2067" t="str">
            <v>ST. LOUIS CITY</v>
          </cell>
          <cell r="D2067">
            <v>112</v>
          </cell>
          <cell r="E2067">
            <v>109</v>
          </cell>
          <cell r="F2067">
            <v>1</v>
          </cell>
          <cell r="G2067" t="str">
            <v>*</v>
          </cell>
          <cell r="H2067">
            <v>0.98199999999999998</v>
          </cell>
          <cell r="I2067" t="str">
            <v>*</v>
          </cell>
          <cell r="J2067" t="str">
            <v>*</v>
          </cell>
          <cell r="K2067" t="str">
            <v>*</v>
          </cell>
          <cell r="L2067" t="str">
            <v>*</v>
          </cell>
          <cell r="M2067" t="str">
            <v>*</v>
          </cell>
          <cell r="N2067">
            <v>8.929999999999999E-2</v>
          </cell>
          <cell r="O2067" t="str">
            <v>St. Louis City</v>
          </cell>
          <cell r="P2067" t="str">
            <v>urban</v>
          </cell>
          <cell r="Q2067" t="str">
            <v>St. Louis</v>
          </cell>
          <cell r="R2067">
            <v>2929280</v>
          </cell>
        </row>
        <row r="2068">
          <cell r="A2068" t="str">
            <v>JEFFERSON ELEM.</v>
          </cell>
          <cell r="B2068" t="str">
            <v>115115</v>
          </cell>
          <cell r="C2068" t="str">
            <v>ST. LOUIS CITY</v>
          </cell>
          <cell r="D2068">
            <v>99</v>
          </cell>
          <cell r="E2068">
            <v>108</v>
          </cell>
          <cell r="F2068">
            <v>1</v>
          </cell>
          <cell r="G2068" t="str">
            <v>*</v>
          </cell>
          <cell r="H2068">
            <v>0.99</v>
          </cell>
          <cell r="I2068" t="str">
            <v>*</v>
          </cell>
          <cell r="J2068" t="str">
            <v>*</v>
          </cell>
          <cell r="K2068" t="str">
            <v>*</v>
          </cell>
          <cell r="L2068" t="str">
            <v>*</v>
          </cell>
          <cell r="M2068">
            <v>5.0499999999999996E-2</v>
          </cell>
          <cell r="N2068">
            <v>7.0699999999999999E-2</v>
          </cell>
          <cell r="O2068" t="str">
            <v>St. Louis City</v>
          </cell>
          <cell r="P2068" t="str">
            <v>urban</v>
          </cell>
          <cell r="Q2068" t="str">
            <v>St. Louis</v>
          </cell>
          <cell r="R2068">
            <v>2929280</v>
          </cell>
        </row>
        <row r="2069">
          <cell r="A2069" t="str">
            <v>CLASSICAL JR. ACAD.</v>
          </cell>
          <cell r="B2069" t="str">
            <v>115115</v>
          </cell>
          <cell r="C2069" t="str">
            <v>ST. LOUIS CITY</v>
          </cell>
          <cell r="D2069">
            <v>256</v>
          </cell>
          <cell r="E2069">
            <v>250</v>
          </cell>
          <cell r="F2069">
            <v>1</v>
          </cell>
          <cell r="G2069">
            <v>0.56600000000000006</v>
          </cell>
          <cell r="H2069">
            <v>0.30499999999999999</v>
          </cell>
          <cell r="I2069">
            <v>3.5000000000000003E-2</v>
          </cell>
          <cell r="J2069">
            <v>8.59375E-2</v>
          </cell>
          <cell r="K2069" t="str">
            <v>*</v>
          </cell>
          <cell r="L2069" t="str">
            <v>*</v>
          </cell>
          <cell r="M2069" t="str">
            <v>*</v>
          </cell>
          <cell r="N2069">
            <v>2.3399999999999997E-2</v>
          </cell>
          <cell r="O2069" t="str">
            <v>St. Louis City</v>
          </cell>
          <cell r="P2069" t="str">
            <v>urban</v>
          </cell>
          <cell r="Q2069" t="str">
            <v>St. Louis</v>
          </cell>
          <cell r="R2069">
            <v>2929280</v>
          </cell>
        </row>
        <row r="2070">
          <cell r="A2070" t="str">
            <v>LACLEDE ELEM.</v>
          </cell>
          <cell r="B2070" t="str">
            <v>115115</v>
          </cell>
          <cell r="C2070" t="str">
            <v>ST. LOUIS CITY</v>
          </cell>
          <cell r="D2070">
            <v>198</v>
          </cell>
          <cell r="E2070">
            <v>195</v>
          </cell>
          <cell r="F2070">
            <v>1</v>
          </cell>
          <cell r="G2070" t="str">
            <v>*</v>
          </cell>
          <cell r="H2070">
            <v>0.995</v>
          </cell>
          <cell r="I2070" t="str">
            <v>*</v>
          </cell>
          <cell r="J2070" t="str">
            <v>*</v>
          </cell>
          <cell r="K2070" t="str">
            <v>*</v>
          </cell>
          <cell r="L2070" t="str">
            <v>*</v>
          </cell>
          <cell r="M2070" t="str">
            <v>*</v>
          </cell>
          <cell r="N2070">
            <v>9.0899999999999995E-2</v>
          </cell>
          <cell r="O2070" t="str">
            <v>St. Louis City</v>
          </cell>
          <cell r="P2070" t="str">
            <v>urban</v>
          </cell>
          <cell r="Q2070" t="str">
            <v>St. Louis</v>
          </cell>
          <cell r="R2070">
            <v>2929280</v>
          </cell>
        </row>
        <row r="2071">
          <cell r="A2071" t="str">
            <v>LEXINGTON ELEM.</v>
          </cell>
          <cell r="B2071" t="str">
            <v>115115</v>
          </cell>
          <cell r="C2071" t="str">
            <v>ST. LOUIS CITY</v>
          </cell>
          <cell r="D2071">
            <v>227</v>
          </cell>
          <cell r="E2071">
            <v>224</v>
          </cell>
          <cell r="F2071">
            <v>1</v>
          </cell>
          <cell r="G2071" t="str">
            <v>*</v>
          </cell>
          <cell r="H2071">
            <v>0.96900000000000008</v>
          </cell>
          <cell r="I2071" t="str">
            <v>*</v>
          </cell>
          <cell r="J2071" t="str">
            <v>*</v>
          </cell>
          <cell r="K2071" t="str">
            <v>*</v>
          </cell>
          <cell r="L2071" t="str">
            <v>*</v>
          </cell>
          <cell r="M2071" t="str">
            <v>*</v>
          </cell>
          <cell r="N2071">
            <v>0.1366</v>
          </cell>
          <cell r="O2071" t="str">
            <v>St. Louis City</v>
          </cell>
          <cell r="P2071" t="str">
            <v>urban</v>
          </cell>
          <cell r="Q2071" t="str">
            <v>St. Louis</v>
          </cell>
          <cell r="R2071">
            <v>2929280</v>
          </cell>
        </row>
        <row r="2072">
          <cell r="A2072" t="str">
            <v>LYON AT BLOW ELEM.</v>
          </cell>
          <cell r="B2072" t="str">
            <v>115115</v>
          </cell>
          <cell r="C2072" t="str">
            <v>ST. LOUIS CITY</v>
          </cell>
          <cell r="D2072">
            <v>257</v>
          </cell>
          <cell r="E2072">
            <v>254</v>
          </cell>
          <cell r="F2072">
            <v>0.996</v>
          </cell>
          <cell r="G2072">
            <v>0.11699999999999999</v>
          </cell>
          <cell r="H2072">
            <v>0.80900000000000005</v>
          </cell>
          <cell r="I2072">
            <v>3.5000000000000003E-2</v>
          </cell>
          <cell r="J2072">
            <v>3.5019455252918288E-2</v>
          </cell>
          <cell r="K2072" t="str">
            <v>*</v>
          </cell>
          <cell r="L2072" t="str">
            <v>*</v>
          </cell>
          <cell r="M2072">
            <v>3.8900000000000004E-2</v>
          </cell>
          <cell r="N2072">
            <v>0.2218</v>
          </cell>
          <cell r="O2072" t="str">
            <v>St. Louis City</v>
          </cell>
          <cell r="P2072" t="str">
            <v>urban</v>
          </cell>
          <cell r="Q2072" t="str">
            <v>St. Louis</v>
          </cell>
          <cell r="R2072">
            <v>2929280</v>
          </cell>
        </row>
        <row r="2073">
          <cell r="A2073" t="str">
            <v>MALLINCKRODT A.B.I. ELEM.</v>
          </cell>
          <cell r="B2073" t="str">
            <v>115115</v>
          </cell>
          <cell r="C2073" t="str">
            <v>ST. LOUIS CITY</v>
          </cell>
          <cell r="D2073">
            <v>268</v>
          </cell>
          <cell r="E2073">
            <v>265</v>
          </cell>
          <cell r="F2073">
            <v>1</v>
          </cell>
          <cell r="G2073">
            <v>0.69799999999999995</v>
          </cell>
          <cell r="H2073">
            <v>0.17499999999999999</v>
          </cell>
          <cell r="I2073">
            <v>4.0999999999999995E-2</v>
          </cell>
          <cell r="J2073">
            <v>2.2388059701492536E-2</v>
          </cell>
          <cell r="K2073">
            <v>0.06</v>
          </cell>
          <cell r="M2073" t="str">
            <v>*</v>
          </cell>
          <cell r="N2073">
            <v>3.73E-2</v>
          </cell>
          <cell r="O2073" t="str">
            <v>St. Louis City</v>
          </cell>
          <cell r="P2073" t="str">
            <v>urban</v>
          </cell>
          <cell r="Q2073" t="str">
            <v>St. Louis</v>
          </cell>
          <cell r="R2073">
            <v>2929280</v>
          </cell>
        </row>
        <row r="2074">
          <cell r="A2074" t="str">
            <v>MANN ELEM.</v>
          </cell>
          <cell r="B2074" t="str">
            <v>115115</v>
          </cell>
          <cell r="C2074" t="str">
            <v>ST. LOUIS CITY</v>
          </cell>
          <cell r="D2074">
            <v>217</v>
          </cell>
          <cell r="E2074">
            <v>224</v>
          </cell>
          <cell r="F2074">
            <v>1</v>
          </cell>
          <cell r="G2074">
            <v>0.217</v>
          </cell>
          <cell r="H2074">
            <v>0.51600000000000001</v>
          </cell>
          <cell r="I2074">
            <v>0.14699999999999999</v>
          </cell>
          <cell r="J2074">
            <v>0.10599078341013825</v>
          </cell>
          <cell r="K2074" t="str">
            <v>*</v>
          </cell>
          <cell r="L2074" t="str">
            <v>*</v>
          </cell>
          <cell r="M2074">
            <v>0.35479999999999995</v>
          </cell>
          <cell r="N2074">
            <v>0.1198</v>
          </cell>
          <cell r="O2074" t="str">
            <v>St. Louis City</v>
          </cell>
          <cell r="P2074" t="str">
            <v>urban</v>
          </cell>
          <cell r="Q2074" t="str">
            <v>St. Louis</v>
          </cell>
          <cell r="R2074">
            <v>2929280</v>
          </cell>
        </row>
        <row r="2075">
          <cell r="A2075" t="str">
            <v>MASON ELEM.</v>
          </cell>
          <cell r="B2075" t="str">
            <v>115115</v>
          </cell>
          <cell r="C2075" t="str">
            <v>ST. LOUIS CITY</v>
          </cell>
          <cell r="D2075">
            <v>321</v>
          </cell>
          <cell r="E2075">
            <v>316</v>
          </cell>
          <cell r="F2075">
            <v>0.997</v>
          </cell>
          <cell r="G2075">
            <v>0.442</v>
          </cell>
          <cell r="H2075">
            <v>0.38600000000000001</v>
          </cell>
          <cell r="I2075">
            <v>0.11800000000000001</v>
          </cell>
          <cell r="J2075">
            <v>1.6949152542372881E-2</v>
          </cell>
          <cell r="K2075" t="str">
            <v>*</v>
          </cell>
          <cell r="L2075" t="str">
            <v>*</v>
          </cell>
          <cell r="M2075">
            <v>0.29600000000000004</v>
          </cell>
          <cell r="N2075">
            <v>0.14330000000000001</v>
          </cell>
          <cell r="O2075" t="str">
            <v>St. Louis City</v>
          </cell>
          <cell r="P2075" t="str">
            <v>urban</v>
          </cell>
          <cell r="Q2075" t="str">
            <v>St. Louis</v>
          </cell>
          <cell r="R2075">
            <v>2929280</v>
          </cell>
        </row>
        <row r="2076">
          <cell r="A2076" t="str">
            <v>MERAMEC ELEM.</v>
          </cell>
          <cell r="B2076" t="str">
            <v>115115</v>
          </cell>
          <cell r="C2076" t="str">
            <v>ST. LOUIS CITY</v>
          </cell>
          <cell r="D2076">
            <v>169</v>
          </cell>
          <cell r="E2076">
            <v>162</v>
          </cell>
          <cell r="F2076">
            <v>1</v>
          </cell>
          <cell r="G2076">
            <v>3.6000000000000004E-2</v>
          </cell>
          <cell r="H2076">
            <v>0.92900000000000005</v>
          </cell>
          <cell r="I2076" t="str">
            <v>*</v>
          </cell>
          <cell r="J2076">
            <v>0.13128491620111732</v>
          </cell>
          <cell r="K2076" t="str">
            <v>*</v>
          </cell>
          <cell r="L2076" t="str">
            <v>*</v>
          </cell>
          <cell r="M2076">
            <v>2.9600000000000001E-2</v>
          </cell>
          <cell r="N2076">
            <v>8.2799999999999999E-2</v>
          </cell>
          <cell r="O2076" t="str">
            <v>St. Louis City</v>
          </cell>
          <cell r="P2076" t="str">
            <v>urban</v>
          </cell>
          <cell r="Q2076" t="str">
            <v>St. Louis</v>
          </cell>
          <cell r="R2076">
            <v>2929280</v>
          </cell>
        </row>
        <row r="2077">
          <cell r="A2077" t="str">
            <v>ELIAS MICHAEL ELEM.</v>
          </cell>
          <cell r="B2077" t="str">
            <v>115115</v>
          </cell>
          <cell r="C2077" t="str">
            <v>ST. LOUIS CITY</v>
          </cell>
          <cell r="D2077">
            <v>46</v>
          </cell>
          <cell r="E2077">
            <v>43</v>
          </cell>
          <cell r="F2077">
            <v>1</v>
          </cell>
          <cell r="G2077">
            <v>0.109</v>
          </cell>
          <cell r="H2077">
            <v>0.82599999999999996</v>
          </cell>
          <cell r="I2077" t="str">
            <v>*</v>
          </cell>
          <cell r="J2077" t="str">
            <v>*</v>
          </cell>
          <cell r="K2077" t="str">
            <v>*</v>
          </cell>
          <cell r="L2077" t="str">
            <v>*</v>
          </cell>
          <cell r="M2077" t="str">
            <v>*</v>
          </cell>
          <cell r="N2077">
            <v>0.95650000000000002</v>
          </cell>
          <cell r="O2077" t="str">
            <v>St. Louis City</v>
          </cell>
          <cell r="P2077" t="str">
            <v>urban</v>
          </cell>
          <cell r="Q2077" t="str">
            <v>St. Louis</v>
          </cell>
          <cell r="R2077">
            <v>2929280</v>
          </cell>
        </row>
        <row r="2078">
          <cell r="A2078" t="str">
            <v>MONROE ELEM.</v>
          </cell>
          <cell r="B2078" t="str">
            <v>115115</v>
          </cell>
          <cell r="C2078" t="str">
            <v>ST. LOUIS CITY</v>
          </cell>
          <cell r="D2078">
            <v>188</v>
          </cell>
          <cell r="E2078">
            <v>179</v>
          </cell>
          <cell r="F2078">
            <v>1</v>
          </cell>
          <cell r="G2078">
            <v>5.9000000000000004E-2</v>
          </cell>
          <cell r="H2078">
            <v>0.93099999999999994</v>
          </cell>
          <cell r="I2078" t="str">
            <v>*</v>
          </cell>
          <cell r="J2078">
            <v>1.9073569482288829E-2</v>
          </cell>
          <cell r="K2078" t="str">
            <v>*</v>
          </cell>
          <cell r="L2078" t="str">
            <v>*</v>
          </cell>
          <cell r="M2078" t="str">
            <v>*</v>
          </cell>
          <cell r="N2078">
            <v>0.11169999999999999</v>
          </cell>
          <cell r="O2078" t="str">
            <v>St. Louis City</v>
          </cell>
          <cell r="P2078" t="str">
            <v>urban</v>
          </cell>
          <cell r="Q2078" t="str">
            <v>St. Louis</v>
          </cell>
          <cell r="R2078">
            <v>2929280</v>
          </cell>
        </row>
        <row r="2079">
          <cell r="A2079" t="str">
            <v>MULLANPHY BOTANICAL GARDENS</v>
          </cell>
          <cell r="B2079" t="str">
            <v>115115</v>
          </cell>
          <cell r="C2079" t="str">
            <v>ST. LOUIS CITY</v>
          </cell>
          <cell r="D2079">
            <v>408</v>
          </cell>
          <cell r="E2079">
            <v>395</v>
          </cell>
          <cell r="F2079">
            <v>1</v>
          </cell>
          <cell r="G2079">
            <v>6.9000000000000006E-2</v>
          </cell>
          <cell r="H2079">
            <v>0.82799999999999996</v>
          </cell>
          <cell r="I2079">
            <v>8.3000000000000004E-2</v>
          </cell>
          <cell r="J2079">
            <v>1.7156862745098041E-2</v>
          </cell>
          <cell r="K2079" t="str">
            <v>*</v>
          </cell>
          <cell r="L2079" t="str">
            <v>*</v>
          </cell>
          <cell r="M2079">
            <v>0.19120000000000001</v>
          </cell>
          <cell r="N2079">
            <v>0.18629999999999999</v>
          </cell>
          <cell r="O2079" t="str">
            <v>St. Louis City</v>
          </cell>
          <cell r="P2079" t="str">
            <v>urban</v>
          </cell>
          <cell r="Q2079" t="str">
            <v>St. Louis</v>
          </cell>
          <cell r="R2079">
            <v>2929280</v>
          </cell>
        </row>
        <row r="2080">
          <cell r="A2080" t="str">
            <v>OAK HILL ELEM.</v>
          </cell>
          <cell r="B2080" t="str">
            <v>115115</v>
          </cell>
          <cell r="C2080" t="str">
            <v>ST. LOUIS CITY</v>
          </cell>
          <cell r="D2080">
            <v>185</v>
          </cell>
          <cell r="E2080">
            <v>200</v>
          </cell>
          <cell r="F2080">
            <v>1</v>
          </cell>
          <cell r="G2080">
            <v>0.157</v>
          </cell>
          <cell r="H2080">
            <v>0.56799999999999995</v>
          </cell>
          <cell r="I2080">
            <v>0.23800000000000002</v>
          </cell>
          <cell r="J2080" t="str">
            <v>*</v>
          </cell>
          <cell r="K2080" t="str">
            <v>*</v>
          </cell>
          <cell r="L2080" t="str">
            <v>*</v>
          </cell>
          <cell r="M2080">
            <v>0.51350000000000007</v>
          </cell>
          <cell r="N2080">
            <v>0.11890000000000001</v>
          </cell>
          <cell r="O2080" t="str">
            <v>St. Louis City</v>
          </cell>
          <cell r="P2080" t="str">
            <v>urban</v>
          </cell>
          <cell r="Q2080" t="str">
            <v>St. Louis</v>
          </cell>
          <cell r="R2080">
            <v>2929280</v>
          </cell>
        </row>
        <row r="2081">
          <cell r="A2081" t="str">
            <v>EARL NANCE, SR. ELEM.</v>
          </cell>
          <cell r="B2081" t="str">
            <v>115115</v>
          </cell>
          <cell r="C2081" t="str">
            <v>ST. LOUIS CITY</v>
          </cell>
          <cell r="D2081">
            <v>284</v>
          </cell>
          <cell r="E2081">
            <v>291</v>
          </cell>
          <cell r="F2081">
            <v>1</v>
          </cell>
          <cell r="G2081" t="str">
            <v>*</v>
          </cell>
          <cell r="H2081">
            <v>0.9890000000000001</v>
          </cell>
          <cell r="I2081" t="str">
            <v>*</v>
          </cell>
          <cell r="J2081" t="str">
            <v>*</v>
          </cell>
          <cell r="K2081" t="str">
            <v>*</v>
          </cell>
          <cell r="L2081" t="str">
            <v>*</v>
          </cell>
          <cell r="M2081" t="str">
            <v>*</v>
          </cell>
          <cell r="N2081">
            <v>0.1162</v>
          </cell>
          <cell r="O2081" t="str">
            <v>St. Louis City</v>
          </cell>
          <cell r="P2081" t="str">
            <v>urban</v>
          </cell>
          <cell r="Q2081" t="str">
            <v>St. Louis</v>
          </cell>
          <cell r="R2081">
            <v>2929280</v>
          </cell>
        </row>
        <row r="2082">
          <cell r="A2082" t="str">
            <v>PEABODY ELEM.</v>
          </cell>
          <cell r="B2082" t="str">
            <v>115115</v>
          </cell>
          <cell r="C2082" t="str">
            <v>ST. LOUIS CITY</v>
          </cell>
          <cell r="D2082">
            <v>108</v>
          </cell>
          <cell r="E2082">
            <v>107</v>
          </cell>
          <cell r="F2082">
            <v>1</v>
          </cell>
          <cell r="G2082" t="str">
            <v>*</v>
          </cell>
          <cell r="H2082">
            <v>1</v>
          </cell>
          <cell r="I2082" t="str">
            <v>*</v>
          </cell>
          <cell r="J2082" t="str">
            <v>*</v>
          </cell>
          <cell r="K2082" t="str">
            <v>*</v>
          </cell>
          <cell r="L2082" t="str">
            <v>*</v>
          </cell>
          <cell r="M2082" t="str">
            <v>*</v>
          </cell>
          <cell r="N2082">
            <v>0.26850000000000002</v>
          </cell>
          <cell r="O2082" t="str">
            <v>St. Louis City</v>
          </cell>
          <cell r="P2082" t="str">
            <v>urban</v>
          </cell>
          <cell r="Q2082" t="str">
            <v>St. Louis</v>
          </cell>
          <cell r="R2082">
            <v>2929280</v>
          </cell>
        </row>
        <row r="2083">
          <cell r="A2083" t="str">
            <v>SHAW VISUAL/PERF. ARTS CTR.</v>
          </cell>
          <cell r="B2083" t="str">
            <v>115115</v>
          </cell>
          <cell r="C2083" t="str">
            <v>ST. LOUIS CITY</v>
          </cell>
          <cell r="D2083">
            <v>299</v>
          </cell>
          <cell r="E2083">
            <v>291</v>
          </cell>
          <cell r="F2083">
            <v>1</v>
          </cell>
          <cell r="G2083">
            <v>6.7000000000000004E-2</v>
          </cell>
          <cell r="H2083">
            <v>0.91</v>
          </cell>
          <cell r="I2083" t="str">
            <v>*</v>
          </cell>
          <cell r="J2083" t="str">
            <v>*</v>
          </cell>
          <cell r="K2083" t="str">
            <v>*</v>
          </cell>
          <cell r="L2083" t="str">
            <v>*</v>
          </cell>
          <cell r="M2083" t="str">
            <v>*</v>
          </cell>
          <cell r="N2083">
            <v>0.1104</v>
          </cell>
          <cell r="O2083" t="str">
            <v>St. Louis City</v>
          </cell>
          <cell r="P2083" t="str">
            <v>urban</v>
          </cell>
          <cell r="Q2083" t="str">
            <v>St. Louis</v>
          </cell>
          <cell r="R2083">
            <v>2929280</v>
          </cell>
        </row>
        <row r="2084">
          <cell r="A2084" t="str">
            <v>SHENANDOAH ELEM.</v>
          </cell>
          <cell r="B2084" t="str">
            <v>115115</v>
          </cell>
          <cell r="C2084" t="str">
            <v>ST. LOUIS CITY</v>
          </cell>
          <cell r="D2084">
            <v>110</v>
          </cell>
          <cell r="E2084">
            <v>108</v>
          </cell>
          <cell r="F2084">
            <v>1</v>
          </cell>
          <cell r="G2084" t="str">
            <v>*</v>
          </cell>
          <cell r="H2084">
            <v>0.95499999999999996</v>
          </cell>
          <cell r="I2084" t="str">
            <v>*</v>
          </cell>
          <cell r="J2084" t="str">
            <v>*</v>
          </cell>
          <cell r="K2084" t="str">
            <v>*</v>
          </cell>
          <cell r="L2084" t="str">
            <v>*</v>
          </cell>
          <cell r="M2084" t="str">
            <v>*</v>
          </cell>
          <cell r="N2084">
            <v>0.1636</v>
          </cell>
          <cell r="O2084" t="str">
            <v>St. Louis City</v>
          </cell>
          <cell r="P2084" t="str">
            <v>urban</v>
          </cell>
          <cell r="Q2084" t="str">
            <v>St. Louis</v>
          </cell>
          <cell r="R2084">
            <v>2929280</v>
          </cell>
        </row>
        <row r="2085">
          <cell r="A2085" t="str">
            <v>SIGEL ELEM. COMM. ED. CTR.</v>
          </cell>
          <cell r="B2085" t="str">
            <v>115115</v>
          </cell>
          <cell r="C2085" t="str">
            <v>ST. LOUIS CITY</v>
          </cell>
          <cell r="D2085">
            <v>174</v>
          </cell>
          <cell r="E2085">
            <v>172</v>
          </cell>
          <cell r="F2085">
            <v>1</v>
          </cell>
          <cell r="G2085">
            <v>4.5999999999999999E-2</v>
          </cell>
          <cell r="H2085">
            <v>0.92</v>
          </cell>
          <cell r="I2085">
            <v>3.4000000000000002E-2</v>
          </cell>
          <cell r="J2085" t="str">
            <v>*</v>
          </cell>
          <cell r="K2085" t="str">
            <v>*</v>
          </cell>
          <cell r="L2085" t="str">
            <v>*</v>
          </cell>
          <cell r="M2085">
            <v>0.30459999999999998</v>
          </cell>
          <cell r="N2085">
            <v>0.12640000000000001</v>
          </cell>
          <cell r="O2085" t="str">
            <v>St. Louis City</v>
          </cell>
          <cell r="P2085" t="str">
            <v>urban</v>
          </cell>
          <cell r="Q2085" t="str">
            <v>St. Louis</v>
          </cell>
          <cell r="R2085">
            <v>2929280</v>
          </cell>
        </row>
        <row r="2086">
          <cell r="A2086" t="str">
            <v>STIX EARLY CHILDHOOD CTR.</v>
          </cell>
          <cell r="B2086" t="str">
            <v>115115</v>
          </cell>
          <cell r="C2086" t="str">
            <v>ST. LOUIS CITY</v>
          </cell>
          <cell r="D2086">
            <v>303</v>
          </cell>
          <cell r="E2086">
            <v>293</v>
          </cell>
          <cell r="F2086">
            <v>1</v>
          </cell>
          <cell r="G2086">
            <v>0.10199999999999999</v>
          </cell>
          <cell r="H2086">
            <v>0.81200000000000006</v>
          </cell>
          <cell r="I2086">
            <v>3.3000000000000002E-2</v>
          </cell>
          <cell r="J2086">
            <v>3.3003300330033E-2</v>
          </cell>
          <cell r="K2086">
            <v>1.7000000000000001E-2</v>
          </cell>
          <cell r="M2086">
            <v>7.2599999999999998E-2</v>
          </cell>
          <cell r="N2086">
            <v>0.12210000000000001</v>
          </cell>
          <cell r="O2086" t="str">
            <v>St. Louis City</v>
          </cell>
          <cell r="P2086" t="str">
            <v>urban</v>
          </cell>
          <cell r="Q2086" t="str">
            <v>St. Louis</v>
          </cell>
          <cell r="R2086">
            <v>2929280</v>
          </cell>
        </row>
        <row r="2087">
          <cell r="A2087" t="str">
            <v>WALBRIDGE ELEM. COMMUNITY ED.</v>
          </cell>
          <cell r="B2087" t="str">
            <v>115115</v>
          </cell>
          <cell r="C2087" t="str">
            <v>ST. LOUIS CITY</v>
          </cell>
          <cell r="D2087">
            <v>124</v>
          </cell>
          <cell r="E2087">
            <v>127</v>
          </cell>
          <cell r="F2087">
            <v>1</v>
          </cell>
          <cell r="G2087" t="str">
            <v>*</v>
          </cell>
          <cell r="H2087">
            <v>1</v>
          </cell>
          <cell r="I2087" t="str">
            <v>*</v>
          </cell>
          <cell r="J2087" t="str">
            <v>*</v>
          </cell>
          <cell r="K2087" t="str">
            <v>*</v>
          </cell>
          <cell r="L2087" t="str">
            <v>*</v>
          </cell>
          <cell r="M2087" t="str">
            <v>*</v>
          </cell>
          <cell r="N2087">
            <v>7.2599999999999998E-2</v>
          </cell>
          <cell r="O2087" t="str">
            <v>St. Louis City</v>
          </cell>
          <cell r="P2087" t="str">
            <v>urban</v>
          </cell>
          <cell r="Q2087" t="str">
            <v>St. Louis</v>
          </cell>
          <cell r="R2087">
            <v>2929280</v>
          </cell>
        </row>
        <row r="2088">
          <cell r="A2088" t="str">
            <v>WOERNER ELEM.</v>
          </cell>
          <cell r="B2088" t="str">
            <v>115115</v>
          </cell>
          <cell r="C2088" t="str">
            <v>ST. LOUIS CITY</v>
          </cell>
          <cell r="D2088">
            <v>323</v>
          </cell>
          <cell r="E2088">
            <v>329</v>
          </cell>
          <cell r="F2088">
            <v>1</v>
          </cell>
          <cell r="G2088">
            <v>0.36799999999999999</v>
          </cell>
          <cell r="H2088">
            <v>0.28800000000000003</v>
          </cell>
          <cell r="I2088">
            <v>0.13</v>
          </cell>
          <cell r="J2088">
            <v>0.13003095975232198</v>
          </cell>
          <cell r="K2088">
            <v>8.4000000000000005E-2</v>
          </cell>
          <cell r="M2088">
            <v>0.4582</v>
          </cell>
          <cell r="N2088">
            <v>0.10529999999999999</v>
          </cell>
          <cell r="O2088" t="str">
            <v>St. Louis City</v>
          </cell>
          <cell r="P2088" t="str">
            <v>urban</v>
          </cell>
          <cell r="Q2088" t="str">
            <v>St. Louis</v>
          </cell>
          <cell r="R2088">
            <v>2929280</v>
          </cell>
        </row>
        <row r="2089">
          <cell r="A2089" t="str">
            <v>WASHINGTON MONTESSORI</v>
          </cell>
          <cell r="B2089" t="str">
            <v>115115</v>
          </cell>
          <cell r="C2089" t="str">
            <v>ST. LOUIS CITY</v>
          </cell>
          <cell r="D2089">
            <v>225</v>
          </cell>
          <cell r="E2089">
            <v>216</v>
          </cell>
          <cell r="F2089">
            <v>1</v>
          </cell>
          <cell r="G2089" t="str">
            <v>*</v>
          </cell>
          <cell r="H2089">
            <v>0.97799999999999998</v>
          </cell>
          <cell r="I2089" t="str">
            <v>*</v>
          </cell>
          <cell r="J2089" t="str">
            <v>*</v>
          </cell>
          <cell r="K2089" t="str">
            <v>*</v>
          </cell>
          <cell r="L2089" t="str">
            <v>*</v>
          </cell>
          <cell r="M2089" t="str">
            <v>*</v>
          </cell>
          <cell r="N2089">
            <v>0.11560000000000001</v>
          </cell>
          <cell r="O2089" t="str">
            <v>St. Louis City</v>
          </cell>
          <cell r="P2089" t="str">
            <v>urban</v>
          </cell>
          <cell r="Q2089" t="str">
            <v>St. Louis</v>
          </cell>
          <cell r="R2089">
            <v>2929280</v>
          </cell>
        </row>
        <row r="2090">
          <cell r="A2090" t="str">
            <v>WILKINSON EARLY CHILDHOOD CTR.</v>
          </cell>
          <cell r="B2090" t="str">
            <v>115115</v>
          </cell>
          <cell r="C2090" t="str">
            <v>ST. LOUIS CITY</v>
          </cell>
          <cell r="D2090">
            <v>162</v>
          </cell>
          <cell r="E2090">
            <v>165</v>
          </cell>
          <cell r="F2090">
            <v>1</v>
          </cell>
          <cell r="G2090">
            <v>0.26500000000000001</v>
          </cell>
          <cell r="H2090">
            <v>0.65400000000000003</v>
          </cell>
          <cell r="I2090" t="str">
            <v>*</v>
          </cell>
          <cell r="J2090">
            <v>3.0864197530864196E-2</v>
          </cell>
          <cell r="K2090" t="str">
            <v>*</v>
          </cell>
          <cell r="L2090" t="str">
            <v>*</v>
          </cell>
          <cell r="M2090">
            <v>3.7000000000000005E-2</v>
          </cell>
          <cell r="N2090">
            <v>0.1358</v>
          </cell>
          <cell r="O2090" t="str">
            <v>St. Louis City</v>
          </cell>
          <cell r="P2090" t="str">
            <v>urban</v>
          </cell>
          <cell r="Q2090" t="str">
            <v>St. Louis</v>
          </cell>
          <cell r="R2090">
            <v>2929280</v>
          </cell>
        </row>
        <row r="2091">
          <cell r="A2091" t="str">
            <v>WOODWARD ELEM.</v>
          </cell>
          <cell r="B2091" t="str">
            <v>115115</v>
          </cell>
          <cell r="C2091" t="str">
            <v>ST. LOUIS CITY</v>
          </cell>
          <cell r="D2091">
            <v>194</v>
          </cell>
          <cell r="E2091">
            <v>200</v>
          </cell>
          <cell r="F2091">
            <v>1</v>
          </cell>
          <cell r="G2091">
            <v>5.2000000000000005E-2</v>
          </cell>
          <cell r="H2091">
            <v>0.76300000000000001</v>
          </cell>
          <cell r="I2091">
            <v>0.13900000000000001</v>
          </cell>
          <cell r="J2091">
            <v>3.608247422680412E-2</v>
          </cell>
          <cell r="K2091" t="str">
            <v>*</v>
          </cell>
          <cell r="L2091" t="str">
            <v>*</v>
          </cell>
          <cell r="M2091">
            <v>0.30409999999999998</v>
          </cell>
          <cell r="N2091">
            <v>9.7899999999999987E-2</v>
          </cell>
          <cell r="O2091" t="str">
            <v>St. Louis City</v>
          </cell>
          <cell r="P2091" t="str">
            <v>urban</v>
          </cell>
          <cell r="Q2091" t="str">
            <v>St. Louis</v>
          </cell>
          <cell r="R2091">
            <v>2929280</v>
          </cell>
        </row>
        <row r="2092">
          <cell r="A2092" t="str">
            <v>ST. LOUIS CHILDREN'S HOSPITAL</v>
          </cell>
          <cell r="B2092" t="str">
            <v>115115</v>
          </cell>
          <cell r="C2092" t="str">
            <v>ST. LOUIS CITY</v>
          </cell>
          <cell r="D2092" t="str">
            <v>*</v>
          </cell>
          <cell r="E2092" t="str">
            <v>*</v>
          </cell>
          <cell r="F2092" t="str">
            <v>*</v>
          </cell>
          <cell r="G2092" t="str">
            <v>*</v>
          </cell>
          <cell r="H2092" t="str">
            <v>*</v>
          </cell>
          <cell r="I2092" t="str">
            <v>*</v>
          </cell>
          <cell r="J2092" t="str">
            <v>*</v>
          </cell>
          <cell r="K2092" t="str">
            <v>*</v>
          </cell>
          <cell r="L2092" t="str">
            <v>*</v>
          </cell>
          <cell r="M2092" t="str">
            <v>*</v>
          </cell>
          <cell r="N2092" t="str">
            <v>*</v>
          </cell>
          <cell r="O2092" t="str">
            <v>St. Louis City</v>
          </cell>
          <cell r="P2092" t="str">
            <v>urban</v>
          </cell>
          <cell r="Q2092" t="str">
            <v>St. Louis</v>
          </cell>
          <cell r="R2092">
            <v>2929280</v>
          </cell>
        </row>
        <row r="2093">
          <cell r="A2093" t="str">
            <v>VICC</v>
          </cell>
          <cell r="B2093" t="str">
            <v>115115</v>
          </cell>
          <cell r="C2093" t="str">
            <v>ST. LOUIS CITY</v>
          </cell>
          <cell r="D2093" t="str">
            <v>*</v>
          </cell>
          <cell r="E2093" t="str">
            <v>*</v>
          </cell>
          <cell r="F2093" t="str">
            <v>*</v>
          </cell>
          <cell r="G2093" t="str">
            <v>*</v>
          </cell>
          <cell r="H2093" t="str">
            <v>*</v>
          </cell>
          <cell r="I2093" t="str">
            <v>*</v>
          </cell>
          <cell r="J2093" t="str">
            <v>*</v>
          </cell>
          <cell r="K2093" t="str">
            <v>*</v>
          </cell>
          <cell r="L2093" t="str">
            <v>*</v>
          </cell>
          <cell r="M2093" t="str">
            <v>*</v>
          </cell>
          <cell r="N2093" t="str">
            <v>*</v>
          </cell>
          <cell r="O2093" t="str">
            <v>St. Louis City</v>
          </cell>
          <cell r="P2093" t="str">
            <v>urban</v>
          </cell>
          <cell r="Q2093" t="str">
            <v>St. Louis</v>
          </cell>
          <cell r="R2093">
            <v>2929280</v>
          </cell>
        </row>
        <row r="2094">
          <cell r="A2094" t="str">
            <v>VO. TECH. TUITION</v>
          </cell>
          <cell r="B2094" t="str">
            <v>115115</v>
          </cell>
          <cell r="C2094" t="str">
            <v>ST. LOUIS CITY</v>
          </cell>
          <cell r="D2094" t="str">
            <v>*</v>
          </cell>
          <cell r="E2094" t="str">
            <v>*</v>
          </cell>
          <cell r="F2094" t="str">
            <v>*</v>
          </cell>
          <cell r="G2094" t="str">
            <v>*</v>
          </cell>
          <cell r="H2094" t="str">
            <v>*</v>
          </cell>
          <cell r="I2094" t="str">
            <v>*</v>
          </cell>
          <cell r="J2094" t="str">
            <v>*</v>
          </cell>
          <cell r="K2094" t="str">
            <v>*</v>
          </cell>
          <cell r="L2094" t="str">
            <v>*</v>
          </cell>
          <cell r="M2094" t="str">
            <v>*</v>
          </cell>
          <cell r="N2094" t="str">
            <v>*</v>
          </cell>
          <cell r="O2094" t="str">
            <v>St. Louis City</v>
          </cell>
          <cell r="P2094" t="str">
            <v>urban</v>
          </cell>
          <cell r="Q2094" t="str">
            <v>St. Louis</v>
          </cell>
          <cell r="R2094">
            <v>2929280</v>
          </cell>
        </row>
        <row r="2095">
          <cell r="A2095" t="str">
            <v>ST LOUIS LANG IMMERSION SCHOOL</v>
          </cell>
          <cell r="B2095" t="str">
            <v>115912</v>
          </cell>
          <cell r="C2095" t="str">
            <v>ST. LOUIS LANG IMMERSION SCH</v>
          </cell>
          <cell r="D2095">
            <v>437</v>
          </cell>
          <cell r="E2095">
            <v>432</v>
          </cell>
          <cell r="F2095">
            <v>0.52800000000000002</v>
          </cell>
          <cell r="G2095">
            <v>0.151</v>
          </cell>
          <cell r="H2095">
            <v>0.54700000000000004</v>
          </cell>
          <cell r="I2095">
            <v>0.188</v>
          </cell>
          <cell r="J2095" t="str">
            <v>*</v>
          </cell>
          <cell r="K2095">
            <v>0.10300000000000001</v>
          </cell>
          <cell r="L2095" t="str">
            <v>*</v>
          </cell>
          <cell r="M2095">
            <v>0.151</v>
          </cell>
          <cell r="N2095">
            <v>8.0100000000000005E-2</v>
          </cell>
          <cell r="O2095" t="str">
            <v>St. Louis City</v>
          </cell>
          <cell r="P2095" t="str">
            <v>urban</v>
          </cell>
          <cell r="Q2095" t="str">
            <v>St. Louis</v>
          </cell>
          <cell r="R2095">
            <v>2900586</v>
          </cell>
        </row>
        <row r="2096">
          <cell r="A2096" t="str">
            <v>STANBERRY HIGH</v>
          </cell>
          <cell r="B2096" t="str">
            <v>038045</v>
          </cell>
          <cell r="C2096" t="str">
            <v>STANBERRY R-II</v>
          </cell>
          <cell r="D2096">
            <v>129</v>
          </cell>
          <cell r="E2096">
            <v>131.57</v>
          </cell>
          <cell r="F2096">
            <v>0.36899999999999999</v>
          </cell>
          <cell r="G2096">
            <v>0.8909999999999999</v>
          </cell>
          <cell r="H2096" t="str">
            <v>*</v>
          </cell>
          <cell r="I2096">
            <v>4.7E-2</v>
          </cell>
          <cell r="J2096" t="str">
            <v>*</v>
          </cell>
          <cell r="K2096" t="str">
            <v>*</v>
          </cell>
          <cell r="L2096" t="str">
            <v>*</v>
          </cell>
          <cell r="M2096" t="str">
            <v>*</v>
          </cell>
          <cell r="N2096">
            <v>0.1085</v>
          </cell>
          <cell r="O2096" t="str">
            <v>Gentry</v>
          </cell>
          <cell r="P2096" t="str">
            <v>rural</v>
          </cell>
          <cell r="Q2096" t="str">
            <v>Northwest</v>
          </cell>
          <cell r="R2096">
            <v>2929340</v>
          </cell>
        </row>
        <row r="2097">
          <cell r="A2097" t="str">
            <v>STANBERRY ELEM.</v>
          </cell>
          <cell r="B2097" t="str">
            <v>038045</v>
          </cell>
          <cell r="C2097" t="str">
            <v>STANBERRY R-II</v>
          </cell>
          <cell r="D2097">
            <v>222</v>
          </cell>
          <cell r="E2097">
            <v>208</v>
          </cell>
          <cell r="F2097">
            <v>0.28800000000000003</v>
          </cell>
          <cell r="G2097">
            <v>0.94599999999999995</v>
          </cell>
          <cell r="H2097" t="str">
            <v>*</v>
          </cell>
          <cell r="I2097" t="str">
            <v>*</v>
          </cell>
          <cell r="J2097" t="str">
            <v>*</v>
          </cell>
          <cell r="K2097" t="str">
            <v>*</v>
          </cell>
          <cell r="L2097" t="str">
            <v>*</v>
          </cell>
          <cell r="M2097" t="str">
            <v>*</v>
          </cell>
          <cell r="N2097">
            <v>0.13059999999999999</v>
          </cell>
          <cell r="O2097" t="str">
            <v>Gentry</v>
          </cell>
          <cell r="P2097" t="str">
            <v>rural</v>
          </cell>
          <cell r="Q2097" t="str">
            <v>Northwest</v>
          </cell>
          <cell r="R2097">
            <v>2929340</v>
          </cell>
        </row>
        <row r="2098">
          <cell r="A2098" t="str">
            <v>STE. GENEVIEVE SR. HIGH</v>
          </cell>
          <cell r="B2098" t="str">
            <v>095059</v>
          </cell>
          <cell r="C2098" t="str">
            <v>STE. GENEVIEVE CO. R-II</v>
          </cell>
          <cell r="D2098">
            <v>548</v>
          </cell>
          <cell r="E2098">
            <v>530.07000000000005</v>
          </cell>
          <cell r="F2098">
            <v>0.26300000000000001</v>
          </cell>
          <cell r="G2098">
            <v>0.93099999999999994</v>
          </cell>
          <cell r="H2098" t="str">
            <v>*</v>
          </cell>
          <cell r="I2098">
            <v>1.6E-2</v>
          </cell>
          <cell r="J2098" t="str">
            <v>*</v>
          </cell>
          <cell r="K2098">
            <v>4.2000000000000003E-2</v>
          </cell>
          <cell r="L2098" t="str">
            <v>*</v>
          </cell>
          <cell r="M2098" t="str">
            <v>*</v>
          </cell>
          <cell r="N2098">
            <v>0.115</v>
          </cell>
          <cell r="O2098" t="str">
            <v>Ste. Genevieve</v>
          </cell>
          <cell r="P2098" t="str">
            <v>town</v>
          </cell>
          <cell r="Q2098" t="str">
            <v>Bootheel</v>
          </cell>
          <cell r="R2098">
            <v>2929370</v>
          </cell>
        </row>
        <row r="2099">
          <cell r="A2099" t="str">
            <v>STE. GENEVIEVE MIDDLE</v>
          </cell>
          <cell r="B2099" t="str">
            <v>095059</v>
          </cell>
          <cell r="C2099" t="str">
            <v>STE. GENEVIEVE CO. R-II</v>
          </cell>
          <cell r="D2099">
            <v>416</v>
          </cell>
          <cell r="E2099">
            <v>412.47</v>
          </cell>
          <cell r="F2099">
            <v>0.313</v>
          </cell>
          <cell r="G2099">
            <v>0.96599999999999997</v>
          </cell>
          <cell r="H2099" t="str">
            <v>*</v>
          </cell>
          <cell r="I2099">
            <v>1.2E-2</v>
          </cell>
          <cell r="J2099" t="str">
            <v>*</v>
          </cell>
          <cell r="K2099">
            <v>1.7000000000000001E-2</v>
          </cell>
          <cell r="L2099" t="str">
            <v>*</v>
          </cell>
          <cell r="M2099" t="str">
            <v>*</v>
          </cell>
          <cell r="N2099">
            <v>0.19469999999999998</v>
          </cell>
          <cell r="O2099" t="str">
            <v>Ste. Genevieve</v>
          </cell>
          <cell r="P2099" t="str">
            <v>town</v>
          </cell>
          <cell r="Q2099" t="str">
            <v>Bootheel</v>
          </cell>
          <cell r="R2099">
            <v>2929370</v>
          </cell>
        </row>
        <row r="2100">
          <cell r="A2100" t="str">
            <v>BLOOMSDALE ELEM.</v>
          </cell>
          <cell r="B2100" t="str">
            <v>095059</v>
          </cell>
          <cell r="C2100" t="str">
            <v>STE. GENEVIEVE CO. R-II</v>
          </cell>
          <cell r="D2100">
            <v>292</v>
          </cell>
          <cell r="E2100">
            <v>302.55</v>
          </cell>
          <cell r="F2100">
            <v>0.38500000000000001</v>
          </cell>
          <cell r="G2100">
            <v>0.97599999999999998</v>
          </cell>
          <cell r="H2100" t="str">
            <v>*</v>
          </cell>
          <cell r="I2100" t="str">
            <v>*</v>
          </cell>
          <cell r="J2100" t="str">
            <v>*</v>
          </cell>
          <cell r="K2100" t="str">
            <v>*</v>
          </cell>
          <cell r="L2100" t="str">
            <v>*</v>
          </cell>
          <cell r="M2100" t="str">
            <v>*</v>
          </cell>
          <cell r="N2100">
            <v>0.161</v>
          </cell>
          <cell r="O2100" t="str">
            <v>Ste. Genevieve</v>
          </cell>
          <cell r="P2100" t="str">
            <v>town</v>
          </cell>
          <cell r="Q2100" t="str">
            <v>Bootheel</v>
          </cell>
          <cell r="R2100">
            <v>2929370</v>
          </cell>
        </row>
        <row r="2101">
          <cell r="A2101" t="str">
            <v>STE. GENEVIEVE ELEM.</v>
          </cell>
          <cell r="B2101" t="str">
            <v>095059</v>
          </cell>
          <cell r="C2101" t="str">
            <v>STE. GENEVIEVE CO. R-II</v>
          </cell>
          <cell r="D2101">
            <v>522</v>
          </cell>
          <cell r="E2101">
            <v>505.86</v>
          </cell>
          <cell r="F2101">
            <v>0.40299999999999997</v>
          </cell>
          <cell r="G2101">
            <v>0.89800000000000002</v>
          </cell>
          <cell r="H2101" t="str">
            <v>*</v>
          </cell>
          <cell r="I2101">
            <v>5.4000000000000006E-2</v>
          </cell>
          <cell r="J2101" t="str">
            <v>*</v>
          </cell>
          <cell r="K2101">
            <v>4.2000000000000003E-2</v>
          </cell>
          <cell r="L2101" t="str">
            <v>*</v>
          </cell>
          <cell r="M2101" t="str">
            <v>*</v>
          </cell>
          <cell r="N2101">
            <v>0.14940000000000001</v>
          </cell>
          <cell r="O2101" t="str">
            <v>Ste. Genevieve</v>
          </cell>
          <cell r="P2101" t="str">
            <v>town</v>
          </cell>
          <cell r="Q2101" t="str">
            <v>Bootheel</v>
          </cell>
          <cell r="R2101">
            <v>2929370</v>
          </cell>
        </row>
        <row r="2102">
          <cell r="A2102" t="str">
            <v>STEELVILLE HIGH</v>
          </cell>
          <cell r="B2102" t="str">
            <v>028103</v>
          </cell>
          <cell r="C2102" t="str">
            <v>STEELVILLE R-III</v>
          </cell>
          <cell r="D2102">
            <v>301</v>
          </cell>
          <cell r="E2102">
            <v>279</v>
          </cell>
          <cell r="F2102">
            <v>0.39799999999999996</v>
          </cell>
          <cell r="G2102">
            <v>0.95299999999999996</v>
          </cell>
          <cell r="H2102" t="str">
            <v>*</v>
          </cell>
          <cell r="I2102">
            <v>1.7000000000000001E-2</v>
          </cell>
          <cell r="J2102" t="str">
            <v>*</v>
          </cell>
          <cell r="K2102">
            <v>0.02</v>
          </cell>
          <cell r="L2102" t="str">
            <v>*</v>
          </cell>
          <cell r="M2102" t="str">
            <v>*</v>
          </cell>
          <cell r="N2102">
            <v>0.113</v>
          </cell>
          <cell r="O2102" t="str">
            <v>Crawford</v>
          </cell>
          <cell r="P2102" t="str">
            <v>town</v>
          </cell>
          <cell r="Q2102" t="str">
            <v>Ozarks</v>
          </cell>
          <cell r="R2102">
            <v>2929430</v>
          </cell>
        </row>
        <row r="2103">
          <cell r="A2103" t="str">
            <v>STEELVILLE MIDDLE</v>
          </cell>
          <cell r="B2103" t="str">
            <v>028103</v>
          </cell>
          <cell r="C2103" t="str">
            <v>STEELVILLE R-III</v>
          </cell>
          <cell r="D2103">
            <v>288</v>
          </cell>
          <cell r="E2103">
            <v>284</v>
          </cell>
          <cell r="F2103">
            <v>0.51100000000000001</v>
          </cell>
          <cell r="G2103">
            <v>0.95799999999999996</v>
          </cell>
          <cell r="H2103" t="str">
            <v>*</v>
          </cell>
          <cell r="I2103" t="str">
            <v>*</v>
          </cell>
          <cell r="J2103" t="str">
            <v>*</v>
          </cell>
          <cell r="K2103">
            <v>2.4E-2</v>
          </cell>
          <cell r="L2103" t="str">
            <v>*</v>
          </cell>
          <cell r="M2103" t="str">
            <v>*</v>
          </cell>
          <cell r="N2103">
            <v>0.16670000000000001</v>
          </cell>
          <cell r="O2103" t="str">
            <v>Crawford</v>
          </cell>
          <cell r="P2103" t="str">
            <v>town</v>
          </cell>
          <cell r="Q2103" t="str">
            <v>Ozarks</v>
          </cell>
          <cell r="R2103">
            <v>2929430</v>
          </cell>
        </row>
        <row r="2104">
          <cell r="A2104" t="str">
            <v>STEELVILLE ELEM.</v>
          </cell>
          <cell r="B2104" t="str">
            <v>028103</v>
          </cell>
          <cell r="C2104" t="str">
            <v>STEELVILLE R-III</v>
          </cell>
          <cell r="D2104">
            <v>342</v>
          </cell>
          <cell r="E2104">
            <v>343</v>
          </cell>
          <cell r="F2104">
            <v>0.52200000000000002</v>
          </cell>
          <cell r="G2104">
            <v>0.97099999999999997</v>
          </cell>
          <cell r="H2104" t="str">
            <v>*</v>
          </cell>
          <cell r="I2104" t="str">
            <v>*</v>
          </cell>
          <cell r="J2104" t="str">
            <v>*</v>
          </cell>
          <cell r="K2104">
            <v>1.4999999999999999E-2</v>
          </cell>
          <cell r="L2104" t="str">
            <v>*</v>
          </cell>
          <cell r="M2104" t="str">
            <v>*</v>
          </cell>
          <cell r="N2104">
            <v>0.18129999999999999</v>
          </cell>
          <cell r="O2104" t="str">
            <v>Crawford</v>
          </cell>
          <cell r="P2104" t="str">
            <v>town</v>
          </cell>
          <cell r="Q2104" t="str">
            <v>Ozarks</v>
          </cell>
          <cell r="R2104">
            <v>2929430</v>
          </cell>
        </row>
        <row r="2105">
          <cell r="A2105" t="str">
            <v>STEWARTSVILLE HIGH</v>
          </cell>
          <cell r="B2105" t="str">
            <v>032058</v>
          </cell>
          <cell r="C2105" t="str">
            <v>STEWARTSVILLE C-2</v>
          </cell>
          <cell r="D2105">
            <v>108</v>
          </cell>
          <cell r="E2105">
            <v>107</v>
          </cell>
          <cell r="F2105">
            <v>0.252</v>
          </cell>
          <cell r="G2105">
            <v>0.96299999999999997</v>
          </cell>
          <cell r="H2105" t="str">
            <v>*</v>
          </cell>
          <cell r="I2105" t="str">
            <v>*</v>
          </cell>
          <cell r="J2105" t="str">
            <v>*</v>
          </cell>
          <cell r="K2105" t="str">
            <v>*</v>
          </cell>
          <cell r="L2105" t="str">
            <v>*</v>
          </cell>
          <cell r="M2105" t="str">
            <v>*</v>
          </cell>
          <cell r="N2105">
            <v>0.16670000000000001</v>
          </cell>
          <cell r="O2105" t="str">
            <v>DeKalb</v>
          </cell>
          <cell r="P2105" t="str">
            <v>rural</v>
          </cell>
          <cell r="Q2105" t="str">
            <v>Northwest</v>
          </cell>
          <cell r="R2105">
            <v>2929490</v>
          </cell>
        </row>
        <row r="2106">
          <cell r="A2106" t="str">
            <v>STEWARTSVILLE ELEM.</v>
          </cell>
          <cell r="B2106" t="str">
            <v>032058</v>
          </cell>
          <cell r="C2106" t="str">
            <v>STEWARTSVILLE C-2</v>
          </cell>
          <cell r="D2106">
            <v>164</v>
          </cell>
          <cell r="E2106">
            <v>162</v>
          </cell>
          <cell r="F2106">
            <v>0.22800000000000001</v>
          </cell>
          <cell r="G2106">
            <v>0.95099999999999996</v>
          </cell>
          <cell r="H2106" t="str">
            <v>*</v>
          </cell>
          <cell r="I2106" t="str">
            <v>*</v>
          </cell>
          <cell r="J2106" t="str">
            <v>*</v>
          </cell>
          <cell r="K2106">
            <v>0.03</v>
          </cell>
          <cell r="L2106" t="str">
            <v>*</v>
          </cell>
          <cell r="M2106" t="str">
            <v>*</v>
          </cell>
          <cell r="N2106">
            <v>0.10369999999999999</v>
          </cell>
          <cell r="O2106" t="str">
            <v>DeKalb</v>
          </cell>
          <cell r="P2106" t="str">
            <v>rural</v>
          </cell>
          <cell r="Q2106" t="str">
            <v>Northwest</v>
          </cell>
          <cell r="R2106">
            <v>2929490</v>
          </cell>
        </row>
        <row r="2107">
          <cell r="A2107" t="str">
            <v>EXCEPTIONAL PUPIL COOP. - ECSE</v>
          </cell>
          <cell r="B2107" t="str">
            <v>020001</v>
          </cell>
          <cell r="C2107" t="str">
            <v>STOCKTON R-I</v>
          </cell>
          <cell r="D2107" t="str">
            <v>*</v>
          </cell>
          <cell r="E2107" t="str">
            <v>*</v>
          </cell>
          <cell r="F2107" t="str">
            <v>*</v>
          </cell>
          <cell r="G2107" t="str">
            <v>*</v>
          </cell>
          <cell r="H2107" t="str">
            <v>*</v>
          </cell>
          <cell r="I2107" t="str">
            <v>*</v>
          </cell>
          <cell r="J2107" t="str">
            <v>*</v>
          </cell>
          <cell r="K2107" t="str">
            <v>*</v>
          </cell>
          <cell r="L2107" t="str">
            <v>*</v>
          </cell>
          <cell r="M2107" t="str">
            <v>*</v>
          </cell>
          <cell r="N2107" t="str">
            <v>*</v>
          </cell>
          <cell r="O2107" t="str">
            <v>Cedar</v>
          </cell>
          <cell r="P2107" t="str">
            <v>rural</v>
          </cell>
          <cell r="Q2107" t="str">
            <v>Southwest</v>
          </cell>
          <cell r="R2107">
            <v>2929520</v>
          </cell>
        </row>
        <row r="2108">
          <cell r="A2108" t="str">
            <v>STOCKTON HIGH</v>
          </cell>
          <cell r="B2108" t="str">
            <v>020001</v>
          </cell>
          <cell r="C2108" t="str">
            <v>STOCKTON R-I</v>
          </cell>
          <cell r="D2108">
            <v>312</v>
          </cell>
          <cell r="E2108">
            <v>301.89999999999998</v>
          </cell>
          <cell r="F2108">
            <v>0.52700000000000002</v>
          </cell>
          <cell r="G2108">
            <v>0.92299999999999993</v>
          </cell>
          <cell r="H2108">
            <v>1.9E-2</v>
          </cell>
          <cell r="I2108">
            <v>3.2000000000000001E-2</v>
          </cell>
          <cell r="J2108" t="str">
            <v>*</v>
          </cell>
          <cell r="K2108" t="str">
            <v>*</v>
          </cell>
          <cell r="L2108" t="str">
            <v>*</v>
          </cell>
          <cell r="M2108" t="str">
            <v>*</v>
          </cell>
          <cell r="N2108">
            <v>8.6500000000000007E-2</v>
          </cell>
          <cell r="O2108" t="str">
            <v>Cedar</v>
          </cell>
          <cell r="P2108" t="str">
            <v>rural</v>
          </cell>
          <cell r="Q2108" t="str">
            <v>Southwest</v>
          </cell>
          <cell r="R2108">
            <v>2929520</v>
          </cell>
        </row>
        <row r="2109">
          <cell r="A2109" t="str">
            <v>STOCKTON MIDDLE</v>
          </cell>
          <cell r="B2109" t="str">
            <v>020001</v>
          </cell>
          <cell r="C2109" t="str">
            <v>STOCKTON R-I</v>
          </cell>
          <cell r="D2109">
            <v>274</v>
          </cell>
          <cell r="E2109">
            <v>263.8</v>
          </cell>
          <cell r="F2109">
            <v>0.57600000000000007</v>
          </cell>
          <cell r="G2109">
            <v>0.93400000000000005</v>
          </cell>
          <cell r="H2109" t="str">
            <v>*</v>
          </cell>
          <cell r="I2109">
            <v>2.6000000000000002E-2</v>
          </cell>
          <cell r="J2109" t="str">
            <v>*</v>
          </cell>
          <cell r="K2109">
            <v>2.2000000000000002E-2</v>
          </cell>
          <cell r="L2109" t="str">
            <v>*</v>
          </cell>
          <cell r="M2109" t="str">
            <v>*</v>
          </cell>
          <cell r="N2109">
            <v>8.7599999999999997E-2</v>
          </cell>
          <cell r="O2109" t="str">
            <v>Cedar</v>
          </cell>
          <cell r="P2109" t="str">
            <v>rural</v>
          </cell>
          <cell r="Q2109" t="str">
            <v>Southwest</v>
          </cell>
          <cell r="R2109">
            <v>2929520</v>
          </cell>
        </row>
        <row r="2110">
          <cell r="A2110" t="str">
            <v>STOCKTON ELEM.</v>
          </cell>
          <cell r="B2110" t="str">
            <v>020001</v>
          </cell>
          <cell r="C2110" t="str">
            <v>STOCKTON R-I</v>
          </cell>
          <cell r="D2110">
            <v>334</v>
          </cell>
          <cell r="E2110">
            <v>326</v>
          </cell>
          <cell r="F2110">
            <v>0.57700000000000007</v>
          </cell>
          <cell r="G2110">
            <v>0.96099999999999997</v>
          </cell>
          <cell r="H2110" t="str">
            <v>*</v>
          </cell>
          <cell r="I2110" t="str">
            <v>*</v>
          </cell>
          <cell r="J2110" t="str">
            <v>*</v>
          </cell>
          <cell r="K2110" t="str">
            <v>*</v>
          </cell>
          <cell r="L2110" t="str">
            <v>*</v>
          </cell>
          <cell r="M2110" t="str">
            <v>*</v>
          </cell>
          <cell r="N2110">
            <v>0.12570000000000001</v>
          </cell>
          <cell r="O2110" t="str">
            <v>Cedar</v>
          </cell>
          <cell r="P2110" t="str">
            <v>rural</v>
          </cell>
          <cell r="Q2110" t="str">
            <v>Southwest</v>
          </cell>
          <cell r="R2110">
            <v>2929520</v>
          </cell>
        </row>
        <row r="2111">
          <cell r="A2111" t="str">
            <v>LITTLE TIGER PRESCHOOL</v>
          </cell>
          <cell r="B2111" t="str">
            <v>020001</v>
          </cell>
          <cell r="C2111" t="str">
            <v>STOCKTON R-I</v>
          </cell>
          <cell r="D2111" t="str">
            <v>*</v>
          </cell>
          <cell r="E2111" t="str">
            <v>*</v>
          </cell>
          <cell r="F2111" t="str">
            <v>*</v>
          </cell>
          <cell r="G2111" t="str">
            <v>*</v>
          </cell>
          <cell r="H2111" t="str">
            <v>*</v>
          </cell>
          <cell r="I2111" t="str">
            <v>*</v>
          </cell>
          <cell r="J2111" t="str">
            <v>*</v>
          </cell>
          <cell r="K2111" t="str">
            <v>*</v>
          </cell>
          <cell r="L2111" t="str">
            <v>*</v>
          </cell>
          <cell r="M2111" t="str">
            <v>*</v>
          </cell>
          <cell r="N2111" t="str">
            <v>*</v>
          </cell>
          <cell r="O2111" t="str">
            <v>Cedar</v>
          </cell>
          <cell r="P2111" t="str">
            <v>rural</v>
          </cell>
          <cell r="Q2111" t="str">
            <v>Southwest</v>
          </cell>
          <cell r="R2111">
            <v>2929520</v>
          </cell>
        </row>
        <row r="2112">
          <cell r="A2112" t="str">
            <v>STOUTLAND HIGH</v>
          </cell>
          <cell r="B2112" t="str">
            <v>015001</v>
          </cell>
          <cell r="C2112" t="str">
            <v>STOUTLAND R-II</v>
          </cell>
          <cell r="D2112">
            <v>191</v>
          </cell>
          <cell r="E2112">
            <v>186</v>
          </cell>
          <cell r="F2112">
            <v>0.38200000000000001</v>
          </cell>
          <cell r="G2112">
            <v>0.96299999999999997</v>
          </cell>
          <cell r="H2112" t="str">
            <v>*</v>
          </cell>
          <cell r="I2112" t="str">
            <v>*</v>
          </cell>
          <cell r="J2112" t="str">
            <v>*</v>
          </cell>
          <cell r="K2112">
            <v>3.1E-2</v>
          </cell>
          <cell r="L2112" t="str">
            <v>*</v>
          </cell>
          <cell r="M2112" t="str">
            <v>*</v>
          </cell>
          <cell r="N2112">
            <v>0.15179999999999999</v>
          </cell>
          <cell r="O2112" t="str">
            <v>Camden</v>
          </cell>
          <cell r="P2112" t="str">
            <v>rural</v>
          </cell>
          <cell r="Q2112" t="str">
            <v>Central</v>
          </cell>
          <cell r="R2112">
            <v>2929580</v>
          </cell>
        </row>
        <row r="2113">
          <cell r="A2113" t="str">
            <v>STOUTLAND ELEMENTARY</v>
          </cell>
          <cell r="B2113" t="str">
            <v>015001</v>
          </cell>
          <cell r="C2113" t="str">
            <v>STOUTLAND R-II</v>
          </cell>
          <cell r="D2113">
            <v>184</v>
          </cell>
          <cell r="E2113">
            <v>185</v>
          </cell>
          <cell r="F2113">
            <v>0.55700000000000005</v>
          </cell>
          <cell r="G2113">
            <v>0.90799999999999992</v>
          </cell>
          <cell r="H2113" t="str">
            <v>*</v>
          </cell>
          <cell r="I2113">
            <v>4.9000000000000002E-2</v>
          </cell>
          <cell r="J2113" t="str">
            <v>*</v>
          </cell>
          <cell r="K2113">
            <v>3.7999999999999999E-2</v>
          </cell>
          <cell r="L2113" t="str">
            <v>*</v>
          </cell>
          <cell r="M2113" t="str">
            <v>*</v>
          </cell>
          <cell r="N2113">
            <v>0.17929999999999999</v>
          </cell>
          <cell r="O2113" t="str">
            <v>Camden</v>
          </cell>
          <cell r="P2113" t="str">
            <v>rural</v>
          </cell>
          <cell r="Q2113" t="str">
            <v>Central</v>
          </cell>
          <cell r="R2113">
            <v>2929580</v>
          </cell>
        </row>
        <row r="2114">
          <cell r="A2114" t="str">
            <v>STRAFFORD HIGH</v>
          </cell>
          <cell r="B2114" t="str">
            <v>039137</v>
          </cell>
          <cell r="C2114" t="str">
            <v>STRAFFORD R-VI</v>
          </cell>
          <cell r="D2114">
            <v>370</v>
          </cell>
          <cell r="E2114">
            <v>355</v>
          </cell>
          <cell r="F2114">
            <v>0.22500000000000001</v>
          </cell>
          <cell r="G2114">
            <v>0.92200000000000004</v>
          </cell>
          <cell r="H2114" t="str">
            <v>*</v>
          </cell>
          <cell r="I2114">
            <v>1.3999999999999999E-2</v>
          </cell>
          <cell r="J2114" t="str">
            <v>*</v>
          </cell>
          <cell r="K2114">
            <v>4.5999999999999999E-2</v>
          </cell>
          <cell r="L2114" t="str">
            <v>*</v>
          </cell>
          <cell r="M2114" t="str">
            <v>*</v>
          </cell>
          <cell r="N2114">
            <v>0.1</v>
          </cell>
          <cell r="O2114" t="str">
            <v>Greene</v>
          </cell>
          <cell r="P2114" t="str">
            <v>suburban</v>
          </cell>
          <cell r="Q2114" t="str">
            <v>Southwest</v>
          </cell>
          <cell r="R2114">
            <v>2929640</v>
          </cell>
        </row>
        <row r="2115">
          <cell r="A2115" t="str">
            <v>STRAFFORD MIDDLE</v>
          </cell>
          <cell r="B2115" t="str">
            <v>039137</v>
          </cell>
          <cell r="C2115" t="str">
            <v>STRAFFORD R-VI</v>
          </cell>
          <cell r="D2115">
            <v>435</v>
          </cell>
          <cell r="E2115">
            <v>439</v>
          </cell>
          <cell r="F2115">
            <v>0.22800000000000001</v>
          </cell>
          <cell r="G2115">
            <v>0.93099999999999994</v>
          </cell>
          <cell r="H2115" t="str">
            <v>*</v>
          </cell>
          <cell r="I2115" t="str">
            <v>*</v>
          </cell>
          <cell r="J2115" t="str">
            <v>*</v>
          </cell>
          <cell r="K2115">
            <v>4.8000000000000001E-2</v>
          </cell>
          <cell r="L2115" t="str">
            <v>*</v>
          </cell>
          <cell r="M2115" t="str">
            <v>*</v>
          </cell>
          <cell r="N2115">
            <v>0.10339999999999999</v>
          </cell>
          <cell r="O2115" t="str">
            <v>Greene</v>
          </cell>
          <cell r="P2115" t="str">
            <v>suburban</v>
          </cell>
          <cell r="Q2115" t="str">
            <v>Southwest</v>
          </cell>
          <cell r="R2115">
            <v>2929640</v>
          </cell>
        </row>
        <row r="2116">
          <cell r="A2116" t="str">
            <v>STRAFFORD ELEM.</v>
          </cell>
          <cell r="B2116" t="str">
            <v>039137</v>
          </cell>
          <cell r="C2116" t="str">
            <v>STRAFFORD R-VI</v>
          </cell>
          <cell r="D2116">
            <v>517</v>
          </cell>
          <cell r="E2116">
            <v>511</v>
          </cell>
          <cell r="F2116">
            <v>0.27200000000000002</v>
          </cell>
          <cell r="G2116">
            <v>0.93599999999999994</v>
          </cell>
          <cell r="H2116" t="str">
            <v>*</v>
          </cell>
          <cell r="I2116">
            <v>1.2E-2</v>
          </cell>
          <cell r="J2116" t="str">
            <v>*</v>
          </cell>
          <cell r="K2116">
            <v>4.4000000000000004E-2</v>
          </cell>
          <cell r="L2116" t="str">
            <v>*</v>
          </cell>
          <cell r="M2116" t="str">
            <v>*</v>
          </cell>
          <cell r="N2116">
            <v>0.10249999999999999</v>
          </cell>
          <cell r="O2116" t="str">
            <v>Greene</v>
          </cell>
          <cell r="P2116" t="str">
            <v>suburban</v>
          </cell>
          <cell r="Q2116" t="str">
            <v>Southwest</v>
          </cell>
          <cell r="R2116">
            <v>2929640</v>
          </cell>
        </row>
        <row r="2117">
          <cell r="A2117" t="str">
            <v>COGDILL EARLY CHILDHOOD CENTER</v>
          </cell>
          <cell r="B2117" t="str">
            <v>039137</v>
          </cell>
          <cell r="C2117" t="str">
            <v>STRAFFORD R-VI</v>
          </cell>
          <cell r="D2117" t="str">
            <v>*</v>
          </cell>
          <cell r="E2117" t="str">
            <v>*</v>
          </cell>
          <cell r="F2117" t="str">
            <v>*</v>
          </cell>
          <cell r="G2117" t="str">
            <v>*</v>
          </cell>
          <cell r="H2117" t="str">
            <v>*</v>
          </cell>
          <cell r="I2117" t="str">
            <v>*</v>
          </cell>
          <cell r="J2117" t="str">
            <v>*</v>
          </cell>
          <cell r="K2117" t="str">
            <v>*</v>
          </cell>
          <cell r="L2117" t="str">
            <v>*</v>
          </cell>
          <cell r="M2117" t="str">
            <v>*</v>
          </cell>
          <cell r="N2117" t="str">
            <v>*</v>
          </cell>
          <cell r="O2117" t="str">
            <v>Greene</v>
          </cell>
          <cell r="P2117" t="str">
            <v>suburban</v>
          </cell>
          <cell r="Q2117" t="str">
            <v>Southwest</v>
          </cell>
          <cell r="R2117">
            <v>2929640</v>
          </cell>
        </row>
        <row r="2118">
          <cell r="A2118" t="str">
            <v>STRAIN-JAPAN ELEM.</v>
          </cell>
          <cell r="B2118" t="str">
            <v>036135</v>
          </cell>
          <cell r="C2118" t="str">
            <v>STRAIN-JAPAN R-XVI</v>
          </cell>
          <cell r="D2118">
            <v>67</v>
          </cell>
          <cell r="E2118">
            <v>67</v>
          </cell>
          <cell r="F2118">
            <v>1</v>
          </cell>
          <cell r="G2118">
            <v>0.98499999999999999</v>
          </cell>
          <cell r="H2118" t="str">
            <v>*</v>
          </cell>
          <cell r="I2118" t="str">
            <v>*</v>
          </cell>
          <cell r="J2118" t="str">
            <v>*</v>
          </cell>
          <cell r="K2118" t="str">
            <v>*</v>
          </cell>
          <cell r="L2118" t="str">
            <v>*</v>
          </cell>
          <cell r="M2118" t="str">
            <v>*</v>
          </cell>
          <cell r="N2118">
            <v>0.19399999999999998</v>
          </cell>
          <cell r="O2118" t="str">
            <v>Franklin</v>
          </cell>
          <cell r="P2118" t="str">
            <v>town</v>
          </cell>
          <cell r="Q2118" t="str">
            <v>Ozarks</v>
          </cell>
          <cell r="R2118">
            <v>2912480</v>
          </cell>
        </row>
        <row r="2119">
          <cell r="A2119" t="str">
            <v>STRASBURG ELEM.</v>
          </cell>
          <cell r="B2119" t="str">
            <v>019140</v>
          </cell>
          <cell r="C2119" t="str">
            <v>STRASBURG C-3</v>
          </cell>
          <cell r="D2119">
            <v>120</v>
          </cell>
          <cell r="E2119">
            <v>117</v>
          </cell>
          <cell r="F2119">
            <v>0.19699999999999998</v>
          </cell>
          <cell r="G2119">
            <v>0.9</v>
          </cell>
          <cell r="H2119" t="str">
            <v>*</v>
          </cell>
          <cell r="I2119">
            <v>7.4999999999999997E-2</v>
          </cell>
          <cell r="J2119" t="str">
            <v>*</v>
          </cell>
          <cell r="K2119" t="str">
            <v>*</v>
          </cell>
          <cell r="L2119" t="str">
            <v>*</v>
          </cell>
          <cell r="M2119" t="str">
            <v>*</v>
          </cell>
          <cell r="N2119">
            <v>0.1</v>
          </cell>
          <cell r="O2119" t="str">
            <v>Cass</v>
          </cell>
          <cell r="P2119" t="str">
            <v>suburban</v>
          </cell>
          <cell r="Q2119" t="str">
            <v>Kansas City</v>
          </cell>
          <cell r="R2119">
            <v>2929670</v>
          </cell>
        </row>
        <row r="2120">
          <cell r="A2120" t="str">
            <v>STURGEON HIGH</v>
          </cell>
          <cell r="B2120" t="str">
            <v>010090</v>
          </cell>
          <cell r="C2120" t="str">
            <v>STURGEON R-V</v>
          </cell>
          <cell r="D2120">
            <v>133</v>
          </cell>
          <cell r="E2120">
            <v>118</v>
          </cell>
          <cell r="F2120">
            <v>0.30499999999999999</v>
          </cell>
          <cell r="G2120">
            <v>0.94700000000000006</v>
          </cell>
          <cell r="H2120" t="str">
            <v>*</v>
          </cell>
          <cell r="I2120" t="str">
            <v>*</v>
          </cell>
          <cell r="J2120" t="str">
            <v>*</v>
          </cell>
          <cell r="K2120">
            <v>3.7999999999999999E-2</v>
          </cell>
          <cell r="L2120" t="str">
            <v>*</v>
          </cell>
          <cell r="M2120" t="str">
            <v>*</v>
          </cell>
          <cell r="N2120">
            <v>9.7699999999999995E-2</v>
          </cell>
          <cell r="O2120" t="str">
            <v>Boone</v>
          </cell>
          <cell r="P2120" t="str">
            <v>town</v>
          </cell>
          <cell r="Q2120" t="str">
            <v>Central</v>
          </cell>
          <cell r="R2120">
            <v>2929700</v>
          </cell>
        </row>
        <row r="2121">
          <cell r="A2121" t="str">
            <v>STURGEON MIDDLE</v>
          </cell>
          <cell r="B2121" t="str">
            <v>010090</v>
          </cell>
          <cell r="C2121" t="str">
            <v>STURGEON R-V</v>
          </cell>
          <cell r="D2121">
            <v>98</v>
          </cell>
          <cell r="E2121">
            <v>96</v>
          </cell>
          <cell r="F2121">
            <v>0.42700000000000005</v>
          </cell>
          <cell r="G2121">
            <v>0.89800000000000002</v>
          </cell>
          <cell r="H2121" t="str">
            <v>*</v>
          </cell>
          <cell r="I2121" t="str">
            <v>*</v>
          </cell>
          <cell r="J2121" t="str">
            <v>*</v>
          </cell>
          <cell r="K2121">
            <v>8.199999999999999E-2</v>
          </cell>
          <cell r="L2121" t="str">
            <v>*</v>
          </cell>
          <cell r="M2121" t="str">
            <v>*</v>
          </cell>
          <cell r="N2121">
            <v>0.16329999999999997</v>
          </cell>
          <cell r="O2121" t="str">
            <v>Boone</v>
          </cell>
          <cell r="P2121" t="str">
            <v>town</v>
          </cell>
          <cell r="Q2121" t="str">
            <v>Central</v>
          </cell>
          <cell r="R2121">
            <v>2929700</v>
          </cell>
        </row>
        <row r="2122">
          <cell r="A2122" t="str">
            <v>STURGEON ELEM.</v>
          </cell>
          <cell r="B2122" t="str">
            <v>010090</v>
          </cell>
          <cell r="C2122" t="str">
            <v>STURGEON R-V</v>
          </cell>
          <cell r="D2122">
            <v>171</v>
          </cell>
          <cell r="E2122">
            <v>175</v>
          </cell>
          <cell r="F2122">
            <v>0.33100000000000002</v>
          </cell>
          <cell r="G2122">
            <v>0.92400000000000004</v>
          </cell>
          <cell r="H2122" t="str">
            <v>*</v>
          </cell>
          <cell r="I2122" t="str">
            <v>*</v>
          </cell>
          <cell r="J2122" t="str">
            <v>*</v>
          </cell>
          <cell r="K2122">
            <v>5.2999999999999999E-2</v>
          </cell>
          <cell r="L2122" t="str">
            <v>*</v>
          </cell>
          <cell r="M2122" t="str">
            <v>*</v>
          </cell>
          <cell r="N2122">
            <v>0.12279999999999999</v>
          </cell>
          <cell r="O2122" t="str">
            <v>Boone</v>
          </cell>
          <cell r="P2122" t="str">
            <v>town</v>
          </cell>
          <cell r="Q2122" t="str">
            <v>Central</v>
          </cell>
          <cell r="R2122">
            <v>2929700</v>
          </cell>
        </row>
        <row r="2123">
          <cell r="A2123" t="str">
            <v>SUCCESS ELEM.</v>
          </cell>
          <cell r="B2123" t="str">
            <v>107151</v>
          </cell>
          <cell r="C2123" t="str">
            <v>SUCCESS R-VI</v>
          </cell>
          <cell r="D2123">
            <v>97</v>
          </cell>
          <cell r="E2123">
            <v>94.88</v>
          </cell>
          <cell r="F2123">
            <v>1</v>
          </cell>
          <cell r="G2123">
            <v>1</v>
          </cell>
          <cell r="H2123" t="str">
            <v>*</v>
          </cell>
          <cell r="I2123" t="str">
            <v>*</v>
          </cell>
          <cell r="J2123" t="str">
            <v>*</v>
          </cell>
          <cell r="K2123" t="str">
            <v>*</v>
          </cell>
          <cell r="L2123" t="str">
            <v>*</v>
          </cell>
          <cell r="M2123" t="str">
            <v>*</v>
          </cell>
          <cell r="N2123">
            <v>0.17530000000000001</v>
          </cell>
          <cell r="O2123" t="str">
            <v>Texas</v>
          </cell>
          <cell r="P2123" t="str">
            <v>rural</v>
          </cell>
          <cell r="Q2123" t="str">
            <v>Ozarks</v>
          </cell>
          <cell r="R2123">
            <v>2929730</v>
          </cell>
        </row>
        <row r="2124">
          <cell r="A2124" t="str">
            <v>SULLIVAN SR. HIGH</v>
          </cell>
          <cell r="B2124" t="str">
            <v>036137</v>
          </cell>
          <cell r="C2124" t="str">
            <v>SULLIVAN</v>
          </cell>
          <cell r="D2124">
            <v>693</v>
          </cell>
          <cell r="E2124">
            <v>559.5</v>
          </cell>
          <cell r="F2124">
            <v>0.34499999999999997</v>
          </cell>
          <cell r="G2124">
            <v>0.93400000000000005</v>
          </cell>
          <cell r="H2124">
            <v>1.2E-2</v>
          </cell>
          <cell r="I2124">
            <v>3.6000000000000004E-2</v>
          </cell>
          <cell r="J2124" t="str">
            <v>*</v>
          </cell>
          <cell r="K2124" t="str">
            <v>*</v>
          </cell>
          <cell r="L2124" t="str">
            <v>*</v>
          </cell>
          <cell r="M2124" t="str">
            <v>*</v>
          </cell>
          <cell r="N2124">
            <v>0.1414</v>
          </cell>
          <cell r="O2124" t="str">
            <v>Franklin</v>
          </cell>
          <cell r="P2124" t="str">
            <v>town</v>
          </cell>
          <cell r="Q2124" t="str">
            <v>Ozarks</v>
          </cell>
          <cell r="R2124">
            <v>2929760</v>
          </cell>
        </row>
        <row r="2125">
          <cell r="A2125" t="str">
            <v>SULLIVAN MIDDLE</v>
          </cell>
          <cell r="B2125" t="str">
            <v>036137</v>
          </cell>
          <cell r="C2125" t="str">
            <v>SULLIVAN</v>
          </cell>
          <cell r="D2125">
            <v>443</v>
          </cell>
          <cell r="E2125">
            <v>441.32</v>
          </cell>
          <cell r="F2125">
            <v>0.39200000000000002</v>
          </cell>
          <cell r="G2125">
            <v>0.94400000000000006</v>
          </cell>
          <cell r="H2125" t="str">
            <v>*</v>
          </cell>
          <cell r="I2125">
            <v>2.7000000000000003E-2</v>
          </cell>
          <cell r="J2125" t="str">
            <v>*</v>
          </cell>
          <cell r="K2125">
            <v>0.02</v>
          </cell>
          <cell r="L2125" t="str">
            <v>*</v>
          </cell>
          <cell r="M2125" t="str">
            <v>*</v>
          </cell>
          <cell r="N2125">
            <v>0.16930000000000001</v>
          </cell>
          <cell r="O2125" t="str">
            <v>Franklin</v>
          </cell>
          <cell r="P2125" t="str">
            <v>town</v>
          </cell>
          <cell r="Q2125" t="str">
            <v>Ozarks</v>
          </cell>
          <cell r="R2125">
            <v>2929760</v>
          </cell>
        </row>
        <row r="2126">
          <cell r="A2126" t="str">
            <v>SULLIVAN ELEM.</v>
          </cell>
          <cell r="B2126" t="str">
            <v>036137</v>
          </cell>
          <cell r="C2126" t="str">
            <v>SULLIVAN</v>
          </cell>
          <cell r="D2126">
            <v>447</v>
          </cell>
          <cell r="E2126">
            <v>453.5</v>
          </cell>
          <cell r="F2126">
            <v>0.39500000000000002</v>
          </cell>
          <cell r="G2126">
            <v>0.93299999999999994</v>
          </cell>
          <cell r="H2126" t="str">
            <v>*</v>
          </cell>
          <cell r="I2126">
            <v>4.7E-2</v>
          </cell>
          <cell r="J2126" t="str">
            <v>*</v>
          </cell>
          <cell r="K2126" t="str">
            <v>*</v>
          </cell>
          <cell r="L2126" t="str">
            <v>*</v>
          </cell>
          <cell r="M2126" t="str">
            <v>*</v>
          </cell>
          <cell r="N2126">
            <v>0.16109999999999999</v>
          </cell>
          <cell r="O2126" t="str">
            <v>Franklin</v>
          </cell>
          <cell r="P2126" t="str">
            <v>town</v>
          </cell>
          <cell r="Q2126" t="str">
            <v>Ozarks</v>
          </cell>
          <cell r="R2126">
            <v>2929760</v>
          </cell>
        </row>
        <row r="2127">
          <cell r="A2127" t="str">
            <v>SULLIVAN PRIMARY</v>
          </cell>
          <cell r="B2127" t="str">
            <v>036137</v>
          </cell>
          <cell r="C2127" t="str">
            <v>SULLIVAN</v>
          </cell>
          <cell r="D2127">
            <v>412</v>
          </cell>
          <cell r="E2127">
            <v>417.82</v>
          </cell>
          <cell r="F2127">
            <v>0.5</v>
          </cell>
          <cell r="G2127">
            <v>0.93400000000000005</v>
          </cell>
          <cell r="H2127" t="str">
            <v>*</v>
          </cell>
          <cell r="I2127">
            <v>3.9E-2</v>
          </cell>
          <cell r="J2127" t="str">
            <v>*</v>
          </cell>
          <cell r="K2127">
            <v>1.4999999999999999E-2</v>
          </cell>
          <cell r="L2127" t="str">
            <v>*</v>
          </cell>
          <cell r="M2127" t="str">
            <v>*</v>
          </cell>
          <cell r="N2127">
            <v>8.0100000000000005E-2</v>
          </cell>
          <cell r="O2127" t="str">
            <v>Franklin</v>
          </cell>
          <cell r="P2127" t="str">
            <v>town</v>
          </cell>
          <cell r="Q2127" t="str">
            <v>Ozarks</v>
          </cell>
          <cell r="R2127">
            <v>2929760</v>
          </cell>
        </row>
        <row r="2128">
          <cell r="A2128" t="str">
            <v>SUMMERSVILLE HIGH</v>
          </cell>
          <cell r="B2128" t="str">
            <v>107153</v>
          </cell>
          <cell r="C2128" t="str">
            <v>SUMMERSVILLE R-II</v>
          </cell>
          <cell r="D2128">
            <v>247</v>
          </cell>
          <cell r="E2128">
            <v>239</v>
          </cell>
          <cell r="F2128">
            <v>0.439</v>
          </cell>
          <cell r="G2128">
            <v>0.99199999999999999</v>
          </cell>
          <cell r="H2128" t="str">
            <v>*</v>
          </cell>
          <cell r="I2128" t="str">
            <v>*</v>
          </cell>
          <cell r="J2128" t="str">
            <v>*</v>
          </cell>
          <cell r="K2128" t="str">
            <v>*</v>
          </cell>
          <cell r="L2128" t="str">
            <v>*</v>
          </cell>
          <cell r="M2128" t="str">
            <v>*</v>
          </cell>
          <cell r="N2128">
            <v>0.14169999999999999</v>
          </cell>
          <cell r="O2128" t="str">
            <v>Texas</v>
          </cell>
          <cell r="P2128" t="str">
            <v>rural</v>
          </cell>
          <cell r="Q2128" t="str">
            <v>Ozarks</v>
          </cell>
          <cell r="R2128">
            <v>2929810</v>
          </cell>
        </row>
        <row r="2129">
          <cell r="A2129" t="str">
            <v>SUMMERSVILLE ELEM.</v>
          </cell>
          <cell r="B2129" t="str">
            <v>107153</v>
          </cell>
          <cell r="C2129" t="str">
            <v>SUMMERSVILLE R-II</v>
          </cell>
          <cell r="D2129">
            <v>182</v>
          </cell>
          <cell r="E2129">
            <v>174</v>
          </cell>
          <cell r="F2129">
            <v>0.45399999999999996</v>
          </cell>
          <cell r="G2129">
            <v>0.97799999999999998</v>
          </cell>
          <cell r="H2129" t="str">
            <v>*</v>
          </cell>
          <cell r="I2129" t="str">
            <v>*</v>
          </cell>
          <cell r="J2129" t="str">
            <v>*</v>
          </cell>
          <cell r="K2129" t="str">
            <v>*</v>
          </cell>
          <cell r="L2129" t="str">
            <v>*</v>
          </cell>
          <cell r="M2129" t="str">
            <v>*</v>
          </cell>
          <cell r="N2129">
            <v>0.13189999999999999</v>
          </cell>
          <cell r="O2129" t="str">
            <v>Texas</v>
          </cell>
          <cell r="P2129" t="str">
            <v>rural</v>
          </cell>
          <cell r="Q2129" t="str">
            <v>Ozarks</v>
          </cell>
          <cell r="R2129">
            <v>2929810</v>
          </cell>
        </row>
        <row r="2130">
          <cell r="A2130" t="str">
            <v>SUNRISE ELEM.</v>
          </cell>
          <cell r="B2130" t="str">
            <v>050009</v>
          </cell>
          <cell r="C2130" t="str">
            <v>SUNRISE R-IX</v>
          </cell>
          <cell r="D2130">
            <v>300</v>
          </cell>
          <cell r="E2130">
            <v>295</v>
          </cell>
          <cell r="F2130">
            <v>0.38600000000000001</v>
          </cell>
          <cell r="G2130">
            <v>0.94</v>
          </cell>
          <cell r="H2130" t="str">
            <v>*</v>
          </cell>
          <cell r="I2130">
            <v>0.03</v>
          </cell>
          <cell r="J2130" t="str">
            <v>*</v>
          </cell>
          <cell r="K2130">
            <v>1.7000000000000001E-2</v>
          </cell>
          <cell r="L2130" t="str">
            <v>*</v>
          </cell>
          <cell r="M2130" t="str">
            <v>*</v>
          </cell>
          <cell r="N2130">
            <v>0.17</v>
          </cell>
          <cell r="O2130" t="str">
            <v>Jefferson</v>
          </cell>
          <cell r="P2130" t="str">
            <v>rural</v>
          </cell>
          <cell r="Q2130" t="str">
            <v>St. Louis</v>
          </cell>
          <cell r="R2130">
            <v>2929820</v>
          </cell>
        </row>
        <row r="2131">
          <cell r="A2131" t="str">
            <v>SWEDEBORG ELEM.</v>
          </cell>
          <cell r="B2131" t="str">
            <v>085043</v>
          </cell>
          <cell r="C2131" t="str">
            <v>SWEDEBORG R-III</v>
          </cell>
          <cell r="D2131">
            <v>43</v>
          </cell>
          <cell r="E2131">
            <v>38</v>
          </cell>
          <cell r="F2131">
            <v>0.5</v>
          </cell>
          <cell r="G2131">
            <v>0.86</v>
          </cell>
          <cell r="H2131" t="str">
            <v>*</v>
          </cell>
          <cell r="I2131" t="str">
            <v>*</v>
          </cell>
          <cell r="J2131" t="str">
            <v>*</v>
          </cell>
          <cell r="K2131" t="str">
            <v>*</v>
          </cell>
          <cell r="L2131" t="str">
            <v>*</v>
          </cell>
          <cell r="M2131" t="str">
            <v>*</v>
          </cell>
          <cell r="N2131">
            <v>0.20929999999999999</v>
          </cell>
          <cell r="O2131" t="str">
            <v>Pulaski</v>
          </cell>
          <cell r="P2131" t="str">
            <v>rural</v>
          </cell>
          <cell r="Q2131" t="str">
            <v>Ozarks</v>
          </cell>
          <cell r="R2131">
            <v>2929850</v>
          </cell>
        </row>
        <row r="2132">
          <cell r="A2132" t="str">
            <v>SWEET SPRINGS HIGH</v>
          </cell>
          <cell r="B2132" t="str">
            <v>097131</v>
          </cell>
          <cell r="C2132" t="str">
            <v>SWEET SPRINGS R-VII</v>
          </cell>
          <cell r="D2132">
            <v>193</v>
          </cell>
          <cell r="E2132">
            <v>195</v>
          </cell>
          <cell r="F2132">
            <v>0.28699999999999998</v>
          </cell>
          <cell r="G2132">
            <v>0.95299999999999996</v>
          </cell>
          <cell r="H2132" t="str">
            <v>*</v>
          </cell>
          <cell r="I2132" t="str">
            <v>*</v>
          </cell>
          <cell r="J2132" t="str">
            <v>*</v>
          </cell>
          <cell r="K2132" t="str">
            <v>*</v>
          </cell>
          <cell r="L2132" t="str">
            <v>*</v>
          </cell>
          <cell r="M2132" t="str">
            <v>*</v>
          </cell>
          <cell r="N2132">
            <v>0.10880000000000001</v>
          </cell>
          <cell r="O2132" t="str">
            <v>Saline</v>
          </cell>
          <cell r="P2132" t="str">
            <v>rural</v>
          </cell>
          <cell r="Q2132" t="str">
            <v>Western Plains</v>
          </cell>
          <cell r="R2132">
            <v>2929880</v>
          </cell>
        </row>
        <row r="2133">
          <cell r="A2133" t="str">
            <v>SWEET SPRINGS ELEM.</v>
          </cell>
          <cell r="B2133" t="str">
            <v>097131</v>
          </cell>
          <cell r="C2133" t="str">
            <v>SWEET SPRINGS R-VII</v>
          </cell>
          <cell r="D2133">
            <v>181</v>
          </cell>
          <cell r="E2133">
            <v>187</v>
          </cell>
          <cell r="F2133">
            <v>0.39</v>
          </cell>
          <cell r="G2133">
            <v>0.98299999999999998</v>
          </cell>
          <cell r="H2133" t="str">
            <v>*</v>
          </cell>
          <cell r="I2133" t="str">
            <v>*</v>
          </cell>
          <cell r="J2133" t="str">
            <v>*</v>
          </cell>
          <cell r="K2133" t="str">
            <v>*</v>
          </cell>
          <cell r="L2133" t="str">
            <v>*</v>
          </cell>
          <cell r="M2133" t="str">
            <v>*</v>
          </cell>
          <cell r="N2133">
            <v>0.11599999999999999</v>
          </cell>
          <cell r="O2133" t="str">
            <v>Saline</v>
          </cell>
          <cell r="P2133" t="str">
            <v>rural</v>
          </cell>
          <cell r="Q2133" t="str">
            <v>Western Plains</v>
          </cell>
          <cell r="R2133">
            <v>2929880</v>
          </cell>
        </row>
        <row r="2134">
          <cell r="A2134" t="str">
            <v>TANEYVILLE ELEM.</v>
          </cell>
          <cell r="B2134" t="str">
            <v>106002</v>
          </cell>
          <cell r="C2134" t="str">
            <v>TANEYVILLE R-II</v>
          </cell>
          <cell r="D2134">
            <v>133</v>
          </cell>
          <cell r="E2134">
            <v>132</v>
          </cell>
          <cell r="F2134">
            <v>0.68200000000000005</v>
          </cell>
          <cell r="G2134">
            <v>0.96200000000000008</v>
          </cell>
          <cell r="H2134" t="str">
            <v>*</v>
          </cell>
          <cell r="I2134" t="str">
            <v>*</v>
          </cell>
          <cell r="J2134" t="str">
            <v>*</v>
          </cell>
          <cell r="K2134" t="str">
            <v>*</v>
          </cell>
          <cell r="L2134" t="str">
            <v>*</v>
          </cell>
          <cell r="M2134" t="str">
            <v>*</v>
          </cell>
          <cell r="N2134">
            <v>0.1729</v>
          </cell>
          <cell r="O2134" t="str">
            <v>Taney</v>
          </cell>
          <cell r="P2134" t="str">
            <v>rural</v>
          </cell>
          <cell r="Q2134" t="str">
            <v>Southwest</v>
          </cell>
          <cell r="R2134">
            <v>2929910</v>
          </cell>
        </row>
        <row r="2135">
          <cell r="A2135" t="str">
            <v>TARKIO HIGH</v>
          </cell>
          <cell r="B2135" t="str">
            <v>003031</v>
          </cell>
          <cell r="C2135" t="str">
            <v>TARKIO R-I</v>
          </cell>
          <cell r="D2135">
            <v>172</v>
          </cell>
          <cell r="E2135">
            <v>166.75</v>
          </cell>
          <cell r="F2135">
            <v>0.28600000000000003</v>
          </cell>
          <cell r="G2135">
            <v>0.92400000000000004</v>
          </cell>
          <cell r="H2135">
            <v>3.5000000000000003E-2</v>
          </cell>
          <cell r="I2135">
            <v>2.8999999999999998E-2</v>
          </cell>
          <cell r="J2135" t="str">
            <v>*</v>
          </cell>
          <cell r="K2135" t="str">
            <v>*</v>
          </cell>
          <cell r="L2135" t="str">
            <v>*</v>
          </cell>
          <cell r="M2135" t="str">
            <v>*</v>
          </cell>
          <cell r="N2135">
            <v>0.1628</v>
          </cell>
          <cell r="O2135" t="str">
            <v>Atchison</v>
          </cell>
          <cell r="P2135" t="str">
            <v>rural</v>
          </cell>
          <cell r="Q2135" t="str">
            <v>Northwest</v>
          </cell>
          <cell r="R2135">
            <v>2929940</v>
          </cell>
        </row>
        <row r="2136">
          <cell r="A2136" t="str">
            <v>TARKIO ELEM.</v>
          </cell>
          <cell r="B2136" t="str">
            <v>003031</v>
          </cell>
          <cell r="C2136" t="str">
            <v>TARKIO R-I</v>
          </cell>
          <cell r="D2136">
            <v>155</v>
          </cell>
          <cell r="E2136">
            <v>148.26</v>
          </cell>
          <cell r="F2136">
            <v>0.44700000000000001</v>
          </cell>
          <cell r="G2136">
            <v>0.90300000000000002</v>
          </cell>
          <cell r="H2136">
            <v>3.2000000000000001E-2</v>
          </cell>
          <cell r="I2136">
            <v>5.2000000000000005E-2</v>
          </cell>
          <cell r="J2136" t="str">
            <v>*</v>
          </cell>
          <cell r="K2136" t="str">
            <v>*</v>
          </cell>
          <cell r="L2136" t="str">
            <v>*</v>
          </cell>
          <cell r="M2136" t="str">
            <v>*</v>
          </cell>
          <cell r="N2136">
            <v>0.1419</v>
          </cell>
          <cell r="O2136" t="str">
            <v>Atchison</v>
          </cell>
          <cell r="P2136" t="str">
            <v>rural</v>
          </cell>
          <cell r="Q2136" t="str">
            <v>Northwest</v>
          </cell>
          <cell r="R2136">
            <v>2929940</v>
          </cell>
        </row>
        <row r="2137">
          <cell r="A2137" t="str">
            <v>THAYER SR. HIGH</v>
          </cell>
          <cell r="B2137" t="str">
            <v>075085</v>
          </cell>
          <cell r="C2137" t="str">
            <v>THAYER R-II</v>
          </cell>
          <cell r="D2137">
            <v>324</v>
          </cell>
          <cell r="E2137">
            <v>323</v>
          </cell>
          <cell r="F2137">
            <v>0.47700000000000004</v>
          </cell>
          <cell r="G2137">
            <v>0.93799999999999994</v>
          </cell>
          <cell r="H2137" t="str">
            <v>*</v>
          </cell>
          <cell r="I2137">
            <v>2.7999999999999997E-2</v>
          </cell>
          <cell r="J2137" t="str">
            <v>*</v>
          </cell>
          <cell r="K2137">
            <v>1.4999999999999999E-2</v>
          </cell>
          <cell r="L2137" t="str">
            <v>*</v>
          </cell>
          <cell r="M2137" t="str">
            <v>*</v>
          </cell>
          <cell r="N2137">
            <v>6.1699999999999998E-2</v>
          </cell>
          <cell r="O2137" t="str">
            <v>Oregon</v>
          </cell>
          <cell r="P2137" t="str">
            <v>rural</v>
          </cell>
          <cell r="Q2137" t="str">
            <v>Ozarks</v>
          </cell>
          <cell r="R2137">
            <v>2930270</v>
          </cell>
        </row>
        <row r="2138">
          <cell r="A2138" t="str">
            <v>THAYER ELEM.</v>
          </cell>
          <cell r="B2138" t="str">
            <v>075085</v>
          </cell>
          <cell r="C2138" t="str">
            <v>THAYER R-II</v>
          </cell>
          <cell r="D2138">
            <v>357</v>
          </cell>
          <cell r="E2138">
            <v>361</v>
          </cell>
          <cell r="F2138">
            <v>0.57899999999999996</v>
          </cell>
          <cell r="G2138">
            <v>0.93799999999999994</v>
          </cell>
          <cell r="H2138" t="str">
            <v>*</v>
          </cell>
          <cell r="I2138">
            <v>4.2000000000000003E-2</v>
          </cell>
          <cell r="J2138" t="str">
            <v>*</v>
          </cell>
          <cell r="K2138" t="str">
            <v>*</v>
          </cell>
          <cell r="L2138" t="str">
            <v>*</v>
          </cell>
          <cell r="M2138" t="str">
            <v>*</v>
          </cell>
          <cell r="N2138">
            <v>0.15970000000000001</v>
          </cell>
          <cell r="O2138" t="str">
            <v>Oregon</v>
          </cell>
          <cell r="P2138" t="str">
            <v>rural</v>
          </cell>
          <cell r="Q2138" t="str">
            <v>Ozarks</v>
          </cell>
          <cell r="R2138">
            <v>2930270</v>
          </cell>
        </row>
        <row r="2139">
          <cell r="A2139" t="str">
            <v>THE ARCH COMMUNITY SCHOOL</v>
          </cell>
          <cell r="B2139" t="str">
            <v>115930</v>
          </cell>
          <cell r="C2139" t="str">
            <v>THE ARCH COMMUNITY SCHOOL</v>
          </cell>
          <cell r="D2139">
            <v>95</v>
          </cell>
          <cell r="E2139">
            <v>90</v>
          </cell>
          <cell r="F2139">
            <v>0.82200000000000006</v>
          </cell>
          <cell r="G2139" t="str">
            <v>*</v>
          </cell>
          <cell r="H2139">
            <v>0.96799999999999997</v>
          </cell>
          <cell r="I2139" t="str">
            <v>*</v>
          </cell>
          <cell r="J2139" t="str">
            <v>*</v>
          </cell>
          <cell r="K2139" t="str">
            <v>*</v>
          </cell>
          <cell r="L2139" t="str">
            <v>*</v>
          </cell>
          <cell r="M2139" t="str">
            <v>*</v>
          </cell>
          <cell r="N2139">
            <v>0.1158</v>
          </cell>
          <cell r="O2139" t="str">
            <v>St. Louis City</v>
          </cell>
          <cell r="P2139" t="str">
            <v>urban</v>
          </cell>
          <cell r="Q2139" t="str">
            <v>St. Louis</v>
          </cell>
          <cell r="R2139">
            <v>2900614</v>
          </cell>
        </row>
        <row r="2140">
          <cell r="A2140" t="str">
            <v>THE BIOME</v>
          </cell>
          <cell r="B2140" t="str">
            <v>115926</v>
          </cell>
          <cell r="C2140" t="str">
            <v>THE BIOME</v>
          </cell>
          <cell r="D2140">
            <v>166</v>
          </cell>
          <cell r="E2140">
            <v>160</v>
          </cell>
          <cell r="F2140">
            <v>0.54400000000000004</v>
          </cell>
          <cell r="G2140">
            <v>0.09</v>
          </cell>
          <cell r="H2140">
            <v>0.82499999999999996</v>
          </cell>
          <cell r="I2140" t="str">
            <v>*</v>
          </cell>
          <cell r="J2140" t="str">
            <v>*</v>
          </cell>
          <cell r="K2140">
            <v>6.6000000000000003E-2</v>
          </cell>
          <cell r="L2140" t="str">
            <v>*</v>
          </cell>
          <cell r="M2140" t="str">
            <v>*</v>
          </cell>
          <cell r="N2140">
            <v>0.1084</v>
          </cell>
          <cell r="O2140" t="str">
            <v>St. Louis City</v>
          </cell>
          <cell r="P2140" t="str">
            <v>urban</v>
          </cell>
          <cell r="Q2140" t="str">
            <v>Northwest</v>
          </cell>
          <cell r="R2140">
            <v>2900609</v>
          </cell>
        </row>
        <row r="2141">
          <cell r="A2141" t="str">
            <v>THE SOULARD SCHOOL</v>
          </cell>
          <cell r="B2141" t="str">
            <v>115932</v>
          </cell>
          <cell r="C2141" t="str">
            <v>THE SOULARD SCHOOL</v>
          </cell>
          <cell r="D2141">
            <v>129</v>
          </cell>
          <cell r="E2141" t="str">
            <v>*</v>
          </cell>
          <cell r="F2141" t="str">
            <v>*</v>
          </cell>
          <cell r="G2141">
            <v>0.69799999999999995</v>
          </cell>
          <cell r="H2141">
            <v>0.17800000000000002</v>
          </cell>
          <cell r="I2141" t="str">
            <v>*</v>
          </cell>
          <cell r="J2141" t="str">
            <v>*</v>
          </cell>
          <cell r="K2141">
            <v>8.5000000000000006E-2</v>
          </cell>
          <cell r="L2141" t="str">
            <v>*</v>
          </cell>
          <cell r="M2141" t="str">
            <v>*</v>
          </cell>
          <cell r="N2141">
            <v>7.7499999999999999E-2</v>
          </cell>
          <cell r="O2141" t="str">
            <v>St. Louis City</v>
          </cell>
          <cell r="P2141" t="str">
            <v>urban</v>
          </cell>
          <cell r="Q2141" t="str">
            <v>St. Louis</v>
          </cell>
          <cell r="R2141">
            <v>2900617</v>
          </cell>
        </row>
        <row r="2142">
          <cell r="A2142" t="str">
            <v>THORNFIELD ELEM.</v>
          </cell>
          <cell r="B2142" t="str">
            <v>077100</v>
          </cell>
          <cell r="C2142" t="str">
            <v>THORNFIELD R-I</v>
          </cell>
          <cell r="D2142">
            <v>39</v>
          </cell>
          <cell r="E2142">
            <v>38</v>
          </cell>
          <cell r="F2142">
            <v>0.63200000000000001</v>
          </cell>
          <cell r="G2142">
            <v>1</v>
          </cell>
          <cell r="H2142" t="str">
            <v>*</v>
          </cell>
          <cell r="I2142" t="str">
            <v>*</v>
          </cell>
          <cell r="J2142" t="str">
            <v>*</v>
          </cell>
          <cell r="K2142" t="str">
            <v>*</v>
          </cell>
          <cell r="L2142" t="str">
            <v>*</v>
          </cell>
          <cell r="M2142" t="str">
            <v>*</v>
          </cell>
          <cell r="N2142">
            <v>0.12820000000000001</v>
          </cell>
          <cell r="O2142" t="str">
            <v>Ozark</v>
          </cell>
          <cell r="P2142" t="str">
            <v>rural</v>
          </cell>
          <cell r="Q2142" t="str">
            <v>Southwest</v>
          </cell>
          <cell r="R2142">
            <v>2923370</v>
          </cell>
        </row>
        <row r="2143">
          <cell r="A2143" t="str">
            <v>TINA-AVALON HIGH</v>
          </cell>
          <cell r="B2143" t="str">
            <v>017122</v>
          </cell>
          <cell r="C2143" t="str">
            <v>TINA-AVALON R-II</v>
          </cell>
          <cell r="D2143">
            <v>63</v>
          </cell>
          <cell r="E2143">
            <v>58</v>
          </cell>
          <cell r="F2143">
            <v>0.32799999999999996</v>
          </cell>
          <cell r="G2143">
            <v>0.95200000000000007</v>
          </cell>
          <cell r="H2143" t="str">
            <v>*</v>
          </cell>
          <cell r="I2143" t="str">
            <v>*</v>
          </cell>
          <cell r="J2143" t="str">
            <v>*</v>
          </cell>
          <cell r="K2143" t="str">
            <v>*</v>
          </cell>
          <cell r="L2143" t="str">
            <v>*</v>
          </cell>
          <cell r="M2143" t="str">
            <v>*</v>
          </cell>
          <cell r="N2143">
            <v>0.127</v>
          </cell>
          <cell r="O2143" t="str">
            <v>Carroll</v>
          </cell>
          <cell r="P2143" t="str">
            <v>rural</v>
          </cell>
          <cell r="Q2143" t="str">
            <v>Western Plains</v>
          </cell>
          <cell r="R2143">
            <v>2930300</v>
          </cell>
        </row>
        <row r="2144">
          <cell r="A2144" t="str">
            <v>TINA-AVALON ELEM.</v>
          </cell>
          <cell r="B2144" t="str">
            <v>017122</v>
          </cell>
          <cell r="C2144" t="str">
            <v>TINA-AVALON R-II</v>
          </cell>
          <cell r="D2144">
            <v>76</v>
          </cell>
          <cell r="E2144">
            <v>73</v>
          </cell>
          <cell r="F2144">
            <v>0.46600000000000003</v>
          </cell>
          <cell r="G2144">
            <v>0.98699999999999999</v>
          </cell>
          <cell r="H2144" t="str">
            <v>*</v>
          </cell>
          <cell r="I2144" t="str">
            <v>*</v>
          </cell>
          <cell r="J2144" t="str">
            <v>*</v>
          </cell>
          <cell r="K2144" t="str">
            <v>*</v>
          </cell>
          <cell r="L2144" t="str">
            <v>*</v>
          </cell>
          <cell r="M2144" t="str">
            <v>*</v>
          </cell>
          <cell r="N2144">
            <v>0.13159999999999999</v>
          </cell>
          <cell r="O2144" t="str">
            <v>Carroll</v>
          </cell>
          <cell r="P2144" t="str">
            <v>rural</v>
          </cell>
          <cell r="Q2144" t="str">
            <v>Western Plains</v>
          </cell>
          <cell r="R2144">
            <v>2930300</v>
          </cell>
        </row>
        <row r="2145">
          <cell r="A2145" t="str">
            <v>TIPTON HIGH</v>
          </cell>
          <cell r="B2145" t="str">
            <v>068073</v>
          </cell>
          <cell r="C2145" t="str">
            <v>TIPTON R-VI</v>
          </cell>
          <cell r="D2145">
            <v>204</v>
          </cell>
          <cell r="E2145">
            <v>195.9</v>
          </cell>
          <cell r="F2145">
            <v>0.26</v>
          </cell>
          <cell r="G2145">
            <v>0.95599999999999996</v>
          </cell>
          <cell r="H2145" t="str">
            <v>*</v>
          </cell>
          <cell r="I2145" t="str">
            <v>*</v>
          </cell>
          <cell r="J2145" t="str">
            <v>*</v>
          </cell>
          <cell r="K2145" t="str">
            <v>*</v>
          </cell>
          <cell r="L2145" t="str">
            <v>*</v>
          </cell>
          <cell r="M2145" t="str">
            <v>*</v>
          </cell>
          <cell r="N2145">
            <v>0.13730000000000001</v>
          </cell>
          <cell r="O2145" t="str">
            <v>Moniteau</v>
          </cell>
          <cell r="P2145" t="str">
            <v>rural</v>
          </cell>
          <cell r="Q2145" t="str">
            <v>Central</v>
          </cell>
          <cell r="R2145">
            <v>2930330</v>
          </cell>
        </row>
        <row r="2146">
          <cell r="A2146" t="str">
            <v>TIPTON MIDDLE SCHOOL</v>
          </cell>
          <cell r="B2146" t="str">
            <v>068073</v>
          </cell>
          <cell r="C2146" t="str">
            <v>TIPTON R-VI</v>
          </cell>
          <cell r="D2146">
            <v>144</v>
          </cell>
          <cell r="E2146">
            <v>130.34</v>
          </cell>
          <cell r="F2146">
            <v>0.315</v>
          </cell>
          <cell r="G2146">
            <v>0.93099999999999994</v>
          </cell>
          <cell r="H2146" t="str">
            <v>*</v>
          </cell>
          <cell r="I2146">
            <v>4.9000000000000002E-2</v>
          </cell>
          <cell r="J2146" t="str">
            <v>*</v>
          </cell>
          <cell r="K2146" t="str">
            <v>*</v>
          </cell>
          <cell r="L2146" t="str">
            <v>*</v>
          </cell>
          <cell r="M2146" t="str">
            <v>*</v>
          </cell>
          <cell r="N2146">
            <v>0.1389</v>
          </cell>
          <cell r="O2146" t="str">
            <v>Moniteau</v>
          </cell>
          <cell r="P2146" t="str">
            <v>rural</v>
          </cell>
          <cell r="Q2146" t="str">
            <v>Central</v>
          </cell>
          <cell r="R2146">
            <v>2930330</v>
          </cell>
        </row>
        <row r="2147">
          <cell r="A2147" t="str">
            <v>TIPTON ELEM.</v>
          </cell>
          <cell r="B2147" t="str">
            <v>068073</v>
          </cell>
          <cell r="C2147" t="str">
            <v>TIPTON R-VI</v>
          </cell>
          <cell r="D2147">
            <v>249</v>
          </cell>
          <cell r="E2147">
            <v>241.33</v>
          </cell>
          <cell r="F2147">
            <v>0.37799999999999995</v>
          </cell>
          <cell r="G2147">
            <v>0.95599999999999996</v>
          </cell>
          <cell r="H2147" t="str">
            <v>*</v>
          </cell>
          <cell r="I2147">
            <v>2.7999999999999997E-2</v>
          </cell>
          <cell r="J2147" t="str">
            <v>*</v>
          </cell>
          <cell r="K2147" t="str">
            <v>*</v>
          </cell>
          <cell r="L2147" t="str">
            <v>*</v>
          </cell>
          <cell r="M2147">
            <v>2.0099999999999996E-2</v>
          </cell>
          <cell r="N2147">
            <v>0.17670000000000002</v>
          </cell>
          <cell r="O2147" t="str">
            <v>Moniteau</v>
          </cell>
          <cell r="P2147" t="str">
            <v>rural</v>
          </cell>
          <cell r="Q2147" t="str">
            <v>Central</v>
          </cell>
          <cell r="R2147">
            <v>2930330</v>
          </cell>
        </row>
        <row r="2148">
          <cell r="A2148" t="str">
            <v>TRENTON SR. HIGH</v>
          </cell>
          <cell r="B2148" t="str">
            <v>040107</v>
          </cell>
          <cell r="C2148" t="str">
            <v>TRENTON R-IX</v>
          </cell>
          <cell r="D2148">
            <v>327</v>
          </cell>
          <cell r="E2148">
            <v>280</v>
          </cell>
          <cell r="F2148">
            <v>0.318</v>
          </cell>
          <cell r="G2148">
            <v>0.93</v>
          </cell>
          <cell r="H2148" t="str">
            <v>*</v>
          </cell>
          <cell r="I2148">
            <v>2.7999999999999997E-2</v>
          </cell>
          <cell r="J2148" t="str">
            <v>*</v>
          </cell>
          <cell r="K2148">
            <v>2.4E-2</v>
          </cell>
          <cell r="L2148" t="str">
            <v>*</v>
          </cell>
          <cell r="M2148" t="str">
            <v>*</v>
          </cell>
          <cell r="N2148">
            <v>0.107</v>
          </cell>
          <cell r="O2148" t="str">
            <v>Grundy</v>
          </cell>
          <cell r="P2148" t="str">
            <v>town</v>
          </cell>
          <cell r="Q2148" t="str">
            <v>Northwest</v>
          </cell>
          <cell r="R2148">
            <v>2930360</v>
          </cell>
        </row>
        <row r="2149">
          <cell r="A2149" t="str">
            <v>TRENTON MIDDLE</v>
          </cell>
          <cell r="B2149" t="str">
            <v>040107</v>
          </cell>
          <cell r="C2149" t="str">
            <v>TRENTON R-IX</v>
          </cell>
          <cell r="D2149">
            <v>295</v>
          </cell>
          <cell r="E2149">
            <v>303.75</v>
          </cell>
          <cell r="F2149">
            <v>0.36799999999999999</v>
          </cell>
          <cell r="G2149">
            <v>0.93599999999999994</v>
          </cell>
          <cell r="H2149" t="str">
            <v>*</v>
          </cell>
          <cell r="I2149">
            <v>2.4E-2</v>
          </cell>
          <cell r="J2149" t="str">
            <v>*</v>
          </cell>
          <cell r="K2149">
            <v>3.1E-2</v>
          </cell>
          <cell r="L2149" t="str">
            <v>*</v>
          </cell>
          <cell r="M2149" t="str">
            <v>*</v>
          </cell>
          <cell r="N2149">
            <v>0.22370000000000001</v>
          </cell>
          <cell r="O2149" t="str">
            <v>Grundy</v>
          </cell>
          <cell r="P2149" t="str">
            <v>town</v>
          </cell>
          <cell r="Q2149" t="str">
            <v>Northwest</v>
          </cell>
          <cell r="R2149">
            <v>2930360</v>
          </cell>
        </row>
        <row r="2150">
          <cell r="A2150" t="str">
            <v>RISSLER ELEM.</v>
          </cell>
          <cell r="B2150" t="str">
            <v>040107</v>
          </cell>
          <cell r="C2150" t="str">
            <v>TRENTON R-IX</v>
          </cell>
          <cell r="D2150">
            <v>393</v>
          </cell>
          <cell r="E2150">
            <v>400.11</v>
          </cell>
          <cell r="F2150">
            <v>0.41</v>
          </cell>
          <cell r="G2150">
            <v>0.92900000000000005</v>
          </cell>
          <cell r="H2150" t="str">
            <v>*</v>
          </cell>
          <cell r="I2150">
            <v>4.0999999999999995E-2</v>
          </cell>
          <cell r="J2150" t="str">
            <v>*</v>
          </cell>
          <cell r="K2150">
            <v>3.1E-2</v>
          </cell>
          <cell r="L2150" t="str">
            <v>*</v>
          </cell>
          <cell r="M2150" t="str">
            <v>*</v>
          </cell>
          <cell r="N2150">
            <v>0.16539999999999999</v>
          </cell>
          <cell r="O2150" t="str">
            <v>Grundy</v>
          </cell>
          <cell r="P2150" t="str">
            <v>town</v>
          </cell>
          <cell r="Q2150" t="str">
            <v>Northwest</v>
          </cell>
          <cell r="R2150">
            <v>2930360</v>
          </cell>
        </row>
        <row r="2151">
          <cell r="A2151" t="str">
            <v>TRI-COUNTY HIGH</v>
          </cell>
          <cell r="B2151" t="str">
            <v>031122</v>
          </cell>
          <cell r="C2151" t="str">
            <v>TRI-COUNTY R-VII</v>
          </cell>
          <cell r="D2151">
            <v>102</v>
          </cell>
          <cell r="E2151">
            <v>101</v>
          </cell>
          <cell r="F2151">
            <v>0.86099999999999999</v>
          </cell>
          <cell r="G2151">
            <v>0.96099999999999997</v>
          </cell>
          <cell r="H2151" t="str">
            <v>*</v>
          </cell>
          <cell r="I2151" t="str">
            <v>*</v>
          </cell>
          <cell r="J2151" t="str">
            <v>*</v>
          </cell>
          <cell r="K2151" t="str">
            <v>*</v>
          </cell>
          <cell r="L2151" t="str">
            <v>*</v>
          </cell>
          <cell r="M2151" t="str">
            <v>*</v>
          </cell>
          <cell r="N2151">
            <v>0.23530000000000001</v>
          </cell>
          <cell r="O2151" t="str">
            <v>Daviess</v>
          </cell>
          <cell r="P2151" t="str">
            <v>rural</v>
          </cell>
          <cell r="Q2151" t="str">
            <v>Northwest</v>
          </cell>
          <cell r="R2151">
            <v>2930390</v>
          </cell>
        </row>
        <row r="2152">
          <cell r="A2152" t="str">
            <v>TRI-COUNTY ELEM.</v>
          </cell>
          <cell r="B2152" t="str">
            <v>031122</v>
          </cell>
          <cell r="C2152" t="str">
            <v>TRI-COUNTY R-VII</v>
          </cell>
          <cell r="D2152">
            <v>56</v>
          </cell>
          <cell r="E2152">
            <v>56.5</v>
          </cell>
          <cell r="F2152">
            <v>0.80500000000000005</v>
          </cell>
          <cell r="G2152">
            <v>0.91099999999999992</v>
          </cell>
          <cell r="H2152" t="str">
            <v>*</v>
          </cell>
          <cell r="I2152" t="str">
            <v>*</v>
          </cell>
          <cell r="J2152" t="str">
            <v>*</v>
          </cell>
          <cell r="K2152" t="str">
            <v>*</v>
          </cell>
          <cell r="L2152" t="str">
            <v>*</v>
          </cell>
          <cell r="M2152" t="str">
            <v>*</v>
          </cell>
          <cell r="N2152">
            <v>0.32140000000000002</v>
          </cell>
          <cell r="O2152" t="str">
            <v>Daviess</v>
          </cell>
          <cell r="P2152" t="str">
            <v>rural</v>
          </cell>
          <cell r="Q2152" t="str">
            <v>Northwest</v>
          </cell>
          <cell r="R2152">
            <v>2930390</v>
          </cell>
        </row>
        <row r="2153">
          <cell r="A2153" t="str">
            <v>TROY BUCHANAN HIGH</v>
          </cell>
          <cell r="B2153" t="str">
            <v>057003</v>
          </cell>
          <cell r="C2153" t="str">
            <v>TROY R-III</v>
          </cell>
          <cell r="D2153">
            <v>2099</v>
          </cell>
          <cell r="E2153">
            <v>1957.79</v>
          </cell>
          <cell r="F2153">
            <v>0.19600000000000001</v>
          </cell>
          <cell r="G2153">
            <v>0.87400000000000011</v>
          </cell>
          <cell r="H2153">
            <v>1.8000000000000002E-2</v>
          </cell>
          <cell r="I2153">
            <v>5.4000000000000006E-2</v>
          </cell>
          <cell r="J2153">
            <v>8.5755121486422101E-3</v>
          </cell>
          <cell r="K2153">
            <v>4.4000000000000004E-2</v>
          </cell>
          <cell r="M2153">
            <v>5.1999999999999998E-3</v>
          </cell>
          <cell r="N2153">
            <v>0.13819999999999999</v>
          </cell>
          <cell r="O2153" t="str">
            <v>Lincoln</v>
          </cell>
          <cell r="P2153" t="str">
            <v>rural</v>
          </cell>
          <cell r="Q2153" t="str">
            <v>Central</v>
          </cell>
          <cell r="R2153">
            <v>2930450</v>
          </cell>
        </row>
        <row r="2154">
          <cell r="A2154" t="str">
            <v>TROY MIDDLE</v>
          </cell>
          <cell r="B2154" t="str">
            <v>057003</v>
          </cell>
          <cell r="C2154" t="str">
            <v>TROY R-III</v>
          </cell>
          <cell r="D2154">
            <v>765</v>
          </cell>
          <cell r="E2154">
            <v>761.31</v>
          </cell>
          <cell r="F2154">
            <v>0.28100000000000003</v>
          </cell>
          <cell r="G2154">
            <v>0.871</v>
          </cell>
          <cell r="H2154">
            <v>1.8000000000000002E-2</v>
          </cell>
          <cell r="I2154">
            <v>7.4999999999999997E-2</v>
          </cell>
          <cell r="J2154" t="str">
            <v>*</v>
          </cell>
          <cell r="K2154">
            <v>3.4000000000000002E-2</v>
          </cell>
          <cell r="L2154" t="str">
            <v>*</v>
          </cell>
          <cell r="M2154">
            <v>1.5700000000000002E-2</v>
          </cell>
          <cell r="N2154">
            <v>0.1542</v>
          </cell>
          <cell r="O2154" t="str">
            <v>Lincoln</v>
          </cell>
          <cell r="P2154" t="str">
            <v>rural</v>
          </cell>
          <cell r="Q2154" t="str">
            <v>Central</v>
          </cell>
          <cell r="R2154">
            <v>2930450</v>
          </cell>
        </row>
        <row r="2155">
          <cell r="A2155" t="str">
            <v>TROY SOUTH MIDDLE SCHOOL</v>
          </cell>
          <cell r="B2155" t="str">
            <v>057003</v>
          </cell>
          <cell r="C2155" t="str">
            <v>TROY R-III</v>
          </cell>
          <cell r="D2155">
            <v>821</v>
          </cell>
          <cell r="E2155">
            <v>820.52</v>
          </cell>
          <cell r="F2155">
            <v>0.20800000000000002</v>
          </cell>
          <cell r="G2155">
            <v>0.89200000000000002</v>
          </cell>
          <cell r="H2155">
            <v>1.8000000000000002E-2</v>
          </cell>
          <cell r="I2155">
            <v>3.7999999999999999E-2</v>
          </cell>
          <cell r="J2155" t="str">
            <v>*</v>
          </cell>
          <cell r="K2155">
            <v>4.5999999999999999E-2</v>
          </cell>
          <cell r="L2155" t="str">
            <v>*</v>
          </cell>
          <cell r="M2155" t="str">
            <v>*</v>
          </cell>
          <cell r="N2155">
            <v>0.12789999999999999</v>
          </cell>
          <cell r="O2155" t="str">
            <v>Lincoln</v>
          </cell>
          <cell r="P2155" t="str">
            <v>rural</v>
          </cell>
          <cell r="Q2155" t="str">
            <v>Central</v>
          </cell>
          <cell r="R2155">
            <v>2930450</v>
          </cell>
        </row>
        <row r="2156">
          <cell r="A2156" t="str">
            <v>HAWK POINT ELEM.</v>
          </cell>
          <cell r="B2156" t="str">
            <v>057003</v>
          </cell>
          <cell r="C2156" t="str">
            <v>TROY R-III</v>
          </cell>
          <cell r="D2156">
            <v>139</v>
          </cell>
          <cell r="E2156">
            <v>138</v>
          </cell>
          <cell r="F2156">
            <v>0.37</v>
          </cell>
          <cell r="G2156">
            <v>0.88500000000000001</v>
          </cell>
          <cell r="H2156" t="str">
            <v>*</v>
          </cell>
          <cell r="I2156">
            <v>4.2999999999999997E-2</v>
          </cell>
          <cell r="J2156" t="str">
            <v>*</v>
          </cell>
          <cell r="K2156">
            <v>3.6000000000000004E-2</v>
          </cell>
          <cell r="L2156" t="str">
            <v>*</v>
          </cell>
          <cell r="M2156" t="str">
            <v>*</v>
          </cell>
          <cell r="N2156" t="str">
            <v>*</v>
          </cell>
          <cell r="O2156" t="str">
            <v>Lincoln</v>
          </cell>
          <cell r="P2156" t="str">
            <v>rural</v>
          </cell>
          <cell r="Q2156" t="str">
            <v>Central</v>
          </cell>
          <cell r="R2156">
            <v>2930450</v>
          </cell>
        </row>
        <row r="2157">
          <cell r="A2157" t="str">
            <v>BOONE ELEM.</v>
          </cell>
          <cell r="B2157" t="str">
            <v>057003</v>
          </cell>
          <cell r="C2157" t="str">
            <v>TROY R-III</v>
          </cell>
          <cell r="D2157">
            <v>440</v>
          </cell>
          <cell r="E2157">
            <v>439</v>
          </cell>
          <cell r="F2157">
            <v>0.32600000000000001</v>
          </cell>
          <cell r="G2157">
            <v>0.91799999999999993</v>
          </cell>
          <cell r="H2157">
            <v>1.8000000000000002E-2</v>
          </cell>
          <cell r="I2157">
            <v>1.3999999999999999E-2</v>
          </cell>
          <cell r="J2157" t="str">
            <v>*</v>
          </cell>
          <cell r="K2157">
            <v>0.05</v>
          </cell>
          <cell r="L2157" t="str">
            <v>*</v>
          </cell>
          <cell r="M2157" t="str">
            <v>*</v>
          </cell>
          <cell r="N2157">
            <v>0.15679999999999999</v>
          </cell>
          <cell r="O2157" t="str">
            <v>Lincoln</v>
          </cell>
          <cell r="P2157" t="str">
            <v>rural</v>
          </cell>
          <cell r="Q2157" t="str">
            <v>Central</v>
          </cell>
          <cell r="R2157">
            <v>2930450</v>
          </cell>
        </row>
        <row r="2158">
          <cell r="A2158" t="str">
            <v>WM. R. CAPPEL ELEM.</v>
          </cell>
          <cell r="B2158" t="str">
            <v>057003</v>
          </cell>
          <cell r="C2158" t="str">
            <v>TROY R-III</v>
          </cell>
          <cell r="D2158">
            <v>570</v>
          </cell>
          <cell r="E2158">
            <v>572.89</v>
          </cell>
          <cell r="F2158">
            <v>0.29699999999999999</v>
          </cell>
          <cell r="G2158">
            <v>0.86799999999999999</v>
          </cell>
          <cell r="H2158">
            <v>3.5000000000000003E-2</v>
          </cell>
          <cell r="I2158">
            <v>3.3000000000000002E-2</v>
          </cell>
          <cell r="J2158" t="str">
            <v>*</v>
          </cell>
          <cell r="K2158">
            <v>5.7999999999999996E-2</v>
          </cell>
          <cell r="L2158" t="str">
            <v>*</v>
          </cell>
          <cell r="M2158" t="str">
            <v>*</v>
          </cell>
          <cell r="N2158">
            <v>0.15789999999999998</v>
          </cell>
          <cell r="O2158" t="str">
            <v>Lincoln</v>
          </cell>
          <cell r="P2158" t="str">
            <v>rural</v>
          </cell>
          <cell r="Q2158" t="str">
            <v>Central</v>
          </cell>
          <cell r="R2158">
            <v>2930450</v>
          </cell>
        </row>
        <row r="2159">
          <cell r="A2159" t="str">
            <v>CUIVRE PARK ELEMENTARY</v>
          </cell>
          <cell r="B2159" t="str">
            <v>057003</v>
          </cell>
          <cell r="C2159" t="str">
            <v>TROY R-III</v>
          </cell>
          <cell r="D2159">
            <v>602</v>
          </cell>
          <cell r="E2159">
            <v>599.46</v>
          </cell>
          <cell r="F2159">
            <v>0.27899999999999997</v>
          </cell>
          <cell r="G2159">
            <v>0.94400000000000006</v>
          </cell>
          <cell r="H2159">
            <v>8.0000000000000002E-3</v>
          </cell>
          <cell r="I2159">
            <v>0.01</v>
          </cell>
          <cell r="J2159" t="str">
            <v>*</v>
          </cell>
          <cell r="K2159">
            <v>3.7000000000000005E-2</v>
          </cell>
          <cell r="L2159" t="str">
            <v>*</v>
          </cell>
          <cell r="M2159" t="str">
            <v>*</v>
          </cell>
          <cell r="N2159">
            <v>0.13289999999999999</v>
          </cell>
          <cell r="O2159" t="str">
            <v>Lincoln</v>
          </cell>
          <cell r="P2159" t="str">
            <v>rural</v>
          </cell>
          <cell r="Q2159" t="str">
            <v>Central</v>
          </cell>
          <cell r="R2159">
            <v>2930450</v>
          </cell>
        </row>
        <row r="2160">
          <cell r="A2160" t="str">
            <v>LINCOLN ELEM.</v>
          </cell>
          <cell r="B2160" t="str">
            <v>057003</v>
          </cell>
          <cell r="C2160" t="str">
            <v>TROY R-III</v>
          </cell>
          <cell r="D2160">
            <v>406</v>
          </cell>
          <cell r="E2160">
            <v>411</v>
          </cell>
          <cell r="F2160">
            <v>0.253</v>
          </cell>
          <cell r="G2160">
            <v>0.91900000000000004</v>
          </cell>
          <cell r="H2160" t="str">
            <v>*</v>
          </cell>
          <cell r="I2160">
            <v>3.2000000000000001E-2</v>
          </cell>
          <cell r="J2160" t="str">
            <v>*</v>
          </cell>
          <cell r="K2160">
            <v>4.2000000000000003E-2</v>
          </cell>
          <cell r="L2160" t="str">
            <v>*</v>
          </cell>
          <cell r="M2160" t="str">
            <v>*</v>
          </cell>
          <cell r="N2160">
            <v>0.1527</v>
          </cell>
          <cell r="O2160" t="str">
            <v>Lincoln</v>
          </cell>
          <cell r="P2160" t="str">
            <v>rural</v>
          </cell>
          <cell r="Q2160" t="str">
            <v>Central</v>
          </cell>
          <cell r="R2160">
            <v>2930450</v>
          </cell>
        </row>
        <row r="2161">
          <cell r="A2161" t="str">
            <v>MAIN STREET ELEM.</v>
          </cell>
          <cell r="B2161" t="str">
            <v>057003</v>
          </cell>
          <cell r="C2161" t="str">
            <v>TROY R-III</v>
          </cell>
          <cell r="D2161">
            <v>405</v>
          </cell>
          <cell r="E2161">
            <v>400.28</v>
          </cell>
          <cell r="F2161">
            <v>0.53799999999999992</v>
          </cell>
          <cell r="G2161">
            <v>0.76300000000000001</v>
          </cell>
          <cell r="H2161">
            <v>3.2000000000000001E-2</v>
          </cell>
          <cell r="I2161">
            <v>0.11900000000000001</v>
          </cell>
          <cell r="J2161" t="str">
            <v>*</v>
          </cell>
          <cell r="K2161">
            <v>7.6999999999999999E-2</v>
          </cell>
          <cell r="L2161" t="str">
            <v>*</v>
          </cell>
          <cell r="M2161">
            <v>9.6300000000000011E-2</v>
          </cell>
          <cell r="N2161">
            <v>0.12839999999999999</v>
          </cell>
          <cell r="O2161" t="str">
            <v>Lincoln</v>
          </cell>
          <cell r="P2161" t="str">
            <v>rural</v>
          </cell>
          <cell r="Q2161" t="str">
            <v>Central</v>
          </cell>
          <cell r="R2161">
            <v>2930450</v>
          </cell>
        </row>
        <row r="2162">
          <cell r="A2162" t="str">
            <v>CLAUDE BROWN ELEMENTARY</v>
          </cell>
          <cell r="B2162" t="str">
            <v>057003</v>
          </cell>
          <cell r="C2162" t="str">
            <v>TROY R-III</v>
          </cell>
          <cell r="D2162">
            <v>388</v>
          </cell>
          <cell r="E2162">
            <v>380</v>
          </cell>
          <cell r="F2162">
            <v>0.13200000000000001</v>
          </cell>
          <cell r="G2162">
            <v>0.92799999999999994</v>
          </cell>
          <cell r="H2162">
            <v>2.1000000000000001E-2</v>
          </cell>
          <cell r="I2162">
            <v>1.4999999999999999E-2</v>
          </cell>
          <cell r="J2162" t="str">
            <v>*</v>
          </cell>
          <cell r="K2162">
            <v>3.1E-2</v>
          </cell>
          <cell r="L2162" t="str">
            <v>*</v>
          </cell>
          <cell r="M2162" t="str">
            <v>*</v>
          </cell>
          <cell r="N2162">
            <v>8.7599999999999997E-2</v>
          </cell>
          <cell r="O2162" t="str">
            <v>Lincoln</v>
          </cell>
          <cell r="P2162" t="str">
            <v>rural</v>
          </cell>
          <cell r="Q2162" t="str">
            <v>Central</v>
          </cell>
          <cell r="R2162">
            <v>2930450</v>
          </cell>
        </row>
        <row r="2163">
          <cell r="A2163" t="str">
            <v>LINCOLN CO EARLY CHILDHOOD CTR</v>
          </cell>
          <cell r="B2163" t="str">
            <v>057003</v>
          </cell>
          <cell r="C2163" t="str">
            <v>TROY R-III</v>
          </cell>
          <cell r="D2163" t="str">
            <v>*</v>
          </cell>
          <cell r="E2163" t="str">
            <v>*</v>
          </cell>
          <cell r="F2163" t="str">
            <v>*</v>
          </cell>
          <cell r="G2163" t="str">
            <v>*</v>
          </cell>
          <cell r="H2163" t="str">
            <v>*</v>
          </cell>
          <cell r="I2163" t="str">
            <v>*</v>
          </cell>
          <cell r="J2163" t="str">
            <v>*</v>
          </cell>
          <cell r="K2163" t="str">
            <v>*</v>
          </cell>
          <cell r="L2163" t="str">
            <v>*</v>
          </cell>
          <cell r="M2163" t="str">
            <v>*</v>
          </cell>
          <cell r="N2163" t="str">
            <v>*</v>
          </cell>
          <cell r="O2163" t="str">
            <v>Lincoln</v>
          </cell>
          <cell r="P2163" t="str">
            <v>rural</v>
          </cell>
          <cell r="Q2163" t="str">
            <v>Central</v>
          </cell>
          <cell r="R2163">
            <v>2930450</v>
          </cell>
        </row>
        <row r="2164">
          <cell r="A2164" t="str">
            <v>TWIN RIVERS HIGH</v>
          </cell>
          <cell r="B2164" t="str">
            <v>012110</v>
          </cell>
          <cell r="C2164" t="str">
            <v>TWIN RIVERS R-X</v>
          </cell>
          <cell r="D2164">
            <v>247</v>
          </cell>
          <cell r="E2164">
            <v>236</v>
          </cell>
          <cell r="F2164">
            <v>0.99199999999999999</v>
          </cell>
          <cell r="G2164">
            <v>0.91900000000000004</v>
          </cell>
          <cell r="H2164" t="str">
            <v>*</v>
          </cell>
          <cell r="I2164">
            <v>0.04</v>
          </cell>
          <cell r="J2164" t="str">
            <v>*</v>
          </cell>
          <cell r="K2164">
            <v>2.4E-2</v>
          </cell>
          <cell r="L2164" t="str">
            <v>*</v>
          </cell>
          <cell r="M2164" t="str">
            <v>*</v>
          </cell>
          <cell r="N2164">
            <v>0.1215</v>
          </cell>
          <cell r="O2164" t="str">
            <v>Butler</v>
          </cell>
          <cell r="P2164" t="str">
            <v>rural</v>
          </cell>
          <cell r="Q2164" t="str">
            <v>Bootheel</v>
          </cell>
          <cell r="R2164">
            <v>2930520</v>
          </cell>
        </row>
        <row r="2165">
          <cell r="A2165" t="str">
            <v>QULIN MIDDLE</v>
          </cell>
          <cell r="B2165" t="str">
            <v>012110</v>
          </cell>
          <cell r="C2165" t="str">
            <v>TWIN RIVERS R-X</v>
          </cell>
          <cell r="D2165">
            <v>132</v>
          </cell>
          <cell r="E2165">
            <v>131</v>
          </cell>
          <cell r="F2165">
            <v>1</v>
          </cell>
          <cell r="G2165">
            <v>0.96200000000000008</v>
          </cell>
          <cell r="H2165" t="str">
            <v>*</v>
          </cell>
          <cell r="I2165" t="str">
            <v>*</v>
          </cell>
          <cell r="J2165" t="str">
            <v>*</v>
          </cell>
          <cell r="K2165" t="str">
            <v>*</v>
          </cell>
          <cell r="L2165" t="str">
            <v>*</v>
          </cell>
          <cell r="M2165" t="str">
            <v>*</v>
          </cell>
          <cell r="N2165">
            <v>0.16670000000000001</v>
          </cell>
          <cell r="O2165" t="str">
            <v>Butler</v>
          </cell>
          <cell r="P2165" t="str">
            <v>rural</v>
          </cell>
          <cell r="Q2165" t="str">
            <v>Bootheel</v>
          </cell>
          <cell r="R2165">
            <v>2930520</v>
          </cell>
        </row>
        <row r="2166">
          <cell r="A2166" t="str">
            <v>FISK ELEMENTARY</v>
          </cell>
          <cell r="B2166" t="str">
            <v>012110</v>
          </cell>
          <cell r="C2166" t="str">
            <v>TWIN RIVERS R-X</v>
          </cell>
          <cell r="D2166">
            <v>330</v>
          </cell>
          <cell r="E2166">
            <v>331</v>
          </cell>
          <cell r="F2166">
            <v>1</v>
          </cell>
          <cell r="G2166">
            <v>0.91500000000000004</v>
          </cell>
          <cell r="H2166" t="str">
            <v>*</v>
          </cell>
          <cell r="I2166">
            <v>1.4999999999999999E-2</v>
          </cell>
          <cell r="J2166" t="str">
            <v>*</v>
          </cell>
          <cell r="K2166">
            <v>4.2000000000000003E-2</v>
          </cell>
          <cell r="L2166" t="str">
            <v>*</v>
          </cell>
          <cell r="M2166" t="str">
            <v>*</v>
          </cell>
          <cell r="N2166">
            <v>0.16670000000000001</v>
          </cell>
          <cell r="O2166" t="str">
            <v>Butler</v>
          </cell>
          <cell r="P2166" t="str">
            <v>rural</v>
          </cell>
          <cell r="Q2166" t="str">
            <v>Bootheel</v>
          </cell>
          <cell r="R2166">
            <v>2930520</v>
          </cell>
        </row>
        <row r="2167">
          <cell r="A2167" t="str">
            <v>QULIN ELEMENTARY</v>
          </cell>
          <cell r="B2167" t="str">
            <v>012110</v>
          </cell>
          <cell r="C2167" t="str">
            <v>TWIN RIVERS R-X</v>
          </cell>
          <cell r="D2167">
            <v>110</v>
          </cell>
          <cell r="E2167">
            <v>108</v>
          </cell>
          <cell r="F2167">
            <v>1</v>
          </cell>
          <cell r="G2167">
            <v>0.92700000000000005</v>
          </cell>
          <cell r="H2167" t="str">
            <v>*</v>
          </cell>
          <cell r="I2167" t="str">
            <v>*</v>
          </cell>
          <cell r="J2167" t="str">
            <v>*</v>
          </cell>
          <cell r="K2167">
            <v>5.5E-2</v>
          </cell>
          <cell r="L2167" t="str">
            <v>*</v>
          </cell>
          <cell r="M2167" t="str">
            <v>*</v>
          </cell>
          <cell r="N2167">
            <v>0.2</v>
          </cell>
          <cell r="O2167" t="str">
            <v>Butler</v>
          </cell>
          <cell r="P2167" t="str">
            <v>rural</v>
          </cell>
          <cell r="Q2167" t="str">
            <v>Bootheel</v>
          </cell>
          <cell r="R2167">
            <v>2930520</v>
          </cell>
        </row>
        <row r="2168">
          <cell r="A2168" t="str">
            <v>UNION HIGH</v>
          </cell>
          <cell r="B2168" t="str">
            <v>036131</v>
          </cell>
          <cell r="C2168" t="str">
            <v>UNION R-XI</v>
          </cell>
          <cell r="D2168">
            <v>1029</v>
          </cell>
          <cell r="E2168">
            <v>988.79</v>
          </cell>
          <cell r="F2168">
            <v>0.20399999999999999</v>
          </cell>
          <cell r="G2168">
            <v>0.91599999999999993</v>
          </cell>
          <cell r="H2168">
            <v>8.0000000000000002E-3</v>
          </cell>
          <cell r="I2168">
            <v>2.4E-2</v>
          </cell>
          <cell r="J2168" t="str">
            <v>*</v>
          </cell>
          <cell r="K2168">
            <v>4.2000000000000003E-2</v>
          </cell>
          <cell r="L2168" t="str">
            <v>*</v>
          </cell>
          <cell r="M2168">
            <v>6.8000000000000005E-3</v>
          </cell>
          <cell r="N2168">
            <v>8.4499999999999992E-2</v>
          </cell>
          <cell r="O2168" t="str">
            <v>Franklin</v>
          </cell>
          <cell r="P2168" t="str">
            <v>town</v>
          </cell>
          <cell r="Q2168" t="str">
            <v>Ozarks</v>
          </cell>
          <cell r="R2168">
            <v>2930570</v>
          </cell>
        </row>
        <row r="2169">
          <cell r="A2169" t="str">
            <v>UNION MIDDLE</v>
          </cell>
          <cell r="B2169" t="str">
            <v>036131</v>
          </cell>
          <cell r="C2169" t="str">
            <v>UNION R-XI</v>
          </cell>
          <cell r="D2169">
            <v>676</v>
          </cell>
          <cell r="E2169">
            <v>659.99</v>
          </cell>
          <cell r="F2169">
            <v>0.28699999999999998</v>
          </cell>
          <cell r="G2169">
            <v>0.91400000000000003</v>
          </cell>
          <cell r="H2169">
            <v>1.3000000000000001E-2</v>
          </cell>
          <cell r="I2169">
            <v>1.6E-2</v>
          </cell>
          <cell r="J2169" t="str">
            <v>*</v>
          </cell>
          <cell r="K2169">
            <v>5.2000000000000005E-2</v>
          </cell>
          <cell r="L2169" t="str">
            <v>*</v>
          </cell>
          <cell r="M2169" t="str">
            <v>*</v>
          </cell>
          <cell r="N2169">
            <v>0.1331</v>
          </cell>
          <cell r="O2169" t="str">
            <v>Franklin</v>
          </cell>
          <cell r="P2169" t="str">
            <v>town</v>
          </cell>
          <cell r="Q2169" t="str">
            <v>Ozarks</v>
          </cell>
          <cell r="R2169">
            <v>2930570</v>
          </cell>
        </row>
        <row r="2170">
          <cell r="A2170" t="str">
            <v>BEAUFORT ELEM.</v>
          </cell>
          <cell r="B2170" t="str">
            <v>036131</v>
          </cell>
          <cell r="C2170" t="str">
            <v>UNION R-XI</v>
          </cell>
          <cell r="D2170">
            <v>325</v>
          </cell>
          <cell r="E2170">
            <v>312.06</v>
          </cell>
          <cell r="F2170">
            <v>0.20499999999999999</v>
          </cell>
          <cell r="G2170">
            <v>0.95099999999999996</v>
          </cell>
          <cell r="H2170" t="str">
            <v>*</v>
          </cell>
          <cell r="I2170" t="str">
            <v>*</v>
          </cell>
          <cell r="J2170" t="str">
            <v>*</v>
          </cell>
          <cell r="K2170">
            <v>2.2000000000000002E-2</v>
          </cell>
          <cell r="L2170" t="str">
            <v>*</v>
          </cell>
          <cell r="M2170" t="str">
            <v>*</v>
          </cell>
          <cell r="N2170">
            <v>9.5399999999999985E-2</v>
          </cell>
          <cell r="O2170" t="str">
            <v>Franklin</v>
          </cell>
          <cell r="P2170" t="str">
            <v>town</v>
          </cell>
          <cell r="Q2170" t="str">
            <v>Ozarks</v>
          </cell>
          <cell r="R2170">
            <v>2930570</v>
          </cell>
        </row>
        <row r="2171">
          <cell r="A2171" t="str">
            <v>PRAIRIE DELL ELEMENTARY</v>
          </cell>
          <cell r="B2171" t="str">
            <v>036131</v>
          </cell>
          <cell r="C2171" t="str">
            <v>UNION R-XI</v>
          </cell>
          <cell r="D2171">
            <v>398</v>
          </cell>
          <cell r="E2171">
            <v>402.31</v>
          </cell>
          <cell r="F2171">
            <v>0.313</v>
          </cell>
          <cell r="G2171">
            <v>0.88200000000000001</v>
          </cell>
          <cell r="H2171">
            <v>0.02</v>
          </cell>
          <cell r="I2171">
            <v>2.3E-2</v>
          </cell>
          <cell r="J2171" t="str">
            <v>*</v>
          </cell>
          <cell r="K2171">
            <v>6.8000000000000005E-2</v>
          </cell>
          <cell r="L2171" t="str">
            <v>*</v>
          </cell>
          <cell r="M2171" t="str">
            <v>*</v>
          </cell>
          <cell r="N2171">
            <v>0.14319999999999999</v>
          </cell>
          <cell r="O2171" t="str">
            <v>Franklin</v>
          </cell>
          <cell r="P2171" t="str">
            <v>town</v>
          </cell>
          <cell r="Q2171" t="str">
            <v>Ozarks</v>
          </cell>
          <cell r="R2171">
            <v>2930570</v>
          </cell>
        </row>
        <row r="2172">
          <cell r="A2172" t="str">
            <v>CENTRAL ELEM.</v>
          </cell>
          <cell r="B2172" t="str">
            <v>036131</v>
          </cell>
          <cell r="C2172" t="str">
            <v>UNION R-XI</v>
          </cell>
          <cell r="D2172">
            <v>629</v>
          </cell>
          <cell r="E2172">
            <v>630.09</v>
          </cell>
          <cell r="F2172">
            <v>0.36799999999999999</v>
          </cell>
          <cell r="G2172">
            <v>0.89700000000000002</v>
          </cell>
          <cell r="H2172">
            <v>0.01</v>
          </cell>
          <cell r="I2172">
            <v>4.0999999999999995E-2</v>
          </cell>
          <cell r="J2172" t="str">
            <v>*</v>
          </cell>
          <cell r="K2172">
            <v>5.2000000000000005E-2</v>
          </cell>
          <cell r="L2172" t="str">
            <v>*</v>
          </cell>
          <cell r="M2172">
            <v>9.4999999999999998E-3</v>
          </cell>
          <cell r="N2172">
            <v>0.1447</v>
          </cell>
          <cell r="O2172" t="str">
            <v>Franklin</v>
          </cell>
          <cell r="P2172" t="str">
            <v>town</v>
          </cell>
          <cell r="Q2172" t="str">
            <v>Ozarks</v>
          </cell>
          <cell r="R2172">
            <v>2930570</v>
          </cell>
        </row>
        <row r="2173">
          <cell r="A2173" t="str">
            <v>UNION STAR HIGH</v>
          </cell>
          <cell r="B2173" t="str">
            <v>032056</v>
          </cell>
          <cell r="C2173" t="str">
            <v>UNION STAR R-II</v>
          </cell>
          <cell r="D2173">
            <v>76</v>
          </cell>
          <cell r="E2173">
            <v>75</v>
          </cell>
          <cell r="F2173">
            <v>0.22699999999999998</v>
          </cell>
          <cell r="G2173">
            <v>0.94700000000000006</v>
          </cell>
          <cell r="H2173" t="str">
            <v>*</v>
          </cell>
          <cell r="I2173" t="str">
            <v>*</v>
          </cell>
          <cell r="J2173" t="str">
            <v>*</v>
          </cell>
          <cell r="K2173" t="str">
            <v>*</v>
          </cell>
          <cell r="L2173" t="str">
            <v>*</v>
          </cell>
          <cell r="M2173" t="str">
            <v>*</v>
          </cell>
          <cell r="N2173">
            <v>0.10529999999999999</v>
          </cell>
          <cell r="O2173" t="str">
            <v>DeKalb</v>
          </cell>
          <cell r="P2173" t="str">
            <v>rural</v>
          </cell>
          <cell r="Q2173" t="str">
            <v>Northwest</v>
          </cell>
          <cell r="R2173">
            <v>2930600</v>
          </cell>
        </row>
        <row r="2174">
          <cell r="A2174" t="str">
            <v>UNION STAR ELEM.</v>
          </cell>
          <cell r="B2174" t="str">
            <v>032056</v>
          </cell>
          <cell r="C2174" t="str">
            <v>UNION STAR R-II</v>
          </cell>
          <cell r="D2174">
            <v>72</v>
          </cell>
          <cell r="E2174">
            <v>72</v>
          </cell>
          <cell r="F2174">
            <v>0.23600000000000002</v>
          </cell>
          <cell r="G2174">
            <v>0.94400000000000006</v>
          </cell>
          <cell r="H2174" t="str">
            <v>*</v>
          </cell>
          <cell r="I2174" t="str">
            <v>*</v>
          </cell>
          <cell r="J2174" t="str">
            <v>*</v>
          </cell>
          <cell r="K2174" t="str">
            <v>*</v>
          </cell>
          <cell r="L2174" t="str">
            <v>*</v>
          </cell>
          <cell r="M2174" t="str">
            <v>*</v>
          </cell>
          <cell r="N2174">
            <v>0.11109999999999999</v>
          </cell>
          <cell r="O2174" t="str">
            <v>DeKalb</v>
          </cell>
          <cell r="P2174" t="str">
            <v>rural</v>
          </cell>
          <cell r="Q2174" t="str">
            <v>Northwest</v>
          </cell>
          <cell r="R2174">
            <v>2930600</v>
          </cell>
        </row>
        <row r="2175">
          <cell r="A2175" t="str">
            <v>UNION STAR PRESCHOOL</v>
          </cell>
          <cell r="B2175" t="str">
            <v>032056</v>
          </cell>
          <cell r="C2175" t="str">
            <v>UNION STAR R-II</v>
          </cell>
          <cell r="D2175" t="str">
            <v>*</v>
          </cell>
          <cell r="E2175" t="str">
            <v>*</v>
          </cell>
          <cell r="F2175" t="str">
            <v>*</v>
          </cell>
          <cell r="G2175" t="str">
            <v>*</v>
          </cell>
          <cell r="H2175" t="str">
            <v>*</v>
          </cell>
          <cell r="I2175" t="str">
            <v>*</v>
          </cell>
          <cell r="J2175" t="str">
            <v>*</v>
          </cell>
          <cell r="K2175" t="str">
            <v>*</v>
          </cell>
          <cell r="L2175" t="str">
            <v>*</v>
          </cell>
          <cell r="M2175" t="str">
            <v>*</v>
          </cell>
          <cell r="N2175" t="str">
            <v>*</v>
          </cell>
          <cell r="O2175" t="str">
            <v>DeKalb</v>
          </cell>
          <cell r="P2175" t="str">
            <v>rural</v>
          </cell>
          <cell r="Q2175" t="str">
            <v>Northwest</v>
          </cell>
          <cell r="R2175">
            <v>2930600</v>
          </cell>
        </row>
        <row r="2176">
          <cell r="A2176" t="str">
            <v>UNIVERSITY ACADEMY-UPPER</v>
          </cell>
          <cell r="B2176" t="str">
            <v>048901</v>
          </cell>
          <cell r="C2176" t="str">
            <v>UNIVERSITY ACADEMY</v>
          </cell>
          <cell r="D2176">
            <v>235</v>
          </cell>
          <cell r="E2176">
            <v>226</v>
          </cell>
          <cell r="F2176">
            <v>0.56200000000000006</v>
          </cell>
          <cell r="G2176" t="str">
            <v>*</v>
          </cell>
          <cell r="H2176">
            <v>0.92299999999999993</v>
          </cell>
          <cell r="I2176">
            <v>0.03</v>
          </cell>
          <cell r="J2176" t="str">
            <v>*</v>
          </cell>
          <cell r="K2176" t="str">
            <v>*</v>
          </cell>
          <cell r="L2176" t="str">
            <v>*</v>
          </cell>
          <cell r="M2176">
            <v>2.1299999999999999E-2</v>
          </cell>
          <cell r="N2176" t="str">
            <v>*</v>
          </cell>
          <cell r="O2176" t="str">
            <v>Jackson</v>
          </cell>
          <cell r="P2176" t="str">
            <v>urban</v>
          </cell>
          <cell r="Q2176" t="str">
            <v>Kansas City</v>
          </cell>
          <cell r="R2176">
            <v>2900027</v>
          </cell>
        </row>
        <row r="2177">
          <cell r="A2177" t="str">
            <v>UNIVERSITY ACADEMY-MIDDLE</v>
          </cell>
          <cell r="B2177" t="str">
            <v>048901</v>
          </cell>
          <cell r="C2177" t="str">
            <v>UNIVERSITY ACADEMY</v>
          </cell>
          <cell r="D2177">
            <v>281</v>
          </cell>
          <cell r="E2177">
            <v>271</v>
          </cell>
          <cell r="F2177">
            <v>0.72</v>
          </cell>
          <cell r="G2177">
            <v>2.7999999999999997E-2</v>
          </cell>
          <cell r="H2177">
            <v>0.94700000000000006</v>
          </cell>
          <cell r="I2177">
            <v>1.8000000000000002E-2</v>
          </cell>
          <cell r="J2177" t="str">
            <v>*</v>
          </cell>
          <cell r="K2177" t="str">
            <v>*</v>
          </cell>
          <cell r="L2177" t="str">
            <v>*</v>
          </cell>
          <cell r="M2177" t="str">
            <v>*</v>
          </cell>
          <cell r="N2177">
            <v>6.7599999999999993E-2</v>
          </cell>
          <cell r="O2177" t="str">
            <v>Jackson</v>
          </cell>
          <cell r="P2177" t="str">
            <v>urban</v>
          </cell>
          <cell r="Q2177" t="str">
            <v>Kansas City</v>
          </cell>
          <cell r="R2177">
            <v>2900027</v>
          </cell>
        </row>
        <row r="2178">
          <cell r="A2178" t="str">
            <v>UNIVERSITY ACADEMY-LOWER</v>
          </cell>
          <cell r="B2178" t="str">
            <v>048901</v>
          </cell>
          <cell r="C2178" t="str">
            <v>UNIVERSITY ACADEMY</v>
          </cell>
          <cell r="D2178">
            <v>590</v>
          </cell>
          <cell r="E2178">
            <v>573</v>
          </cell>
          <cell r="F2178">
            <v>0.73299999999999998</v>
          </cell>
          <cell r="G2178">
            <v>2.5000000000000001E-2</v>
          </cell>
          <cell r="H2178">
            <v>0.95299999999999996</v>
          </cell>
          <cell r="I2178">
            <v>8.0000000000000002E-3</v>
          </cell>
          <cell r="J2178" t="str">
            <v>*</v>
          </cell>
          <cell r="K2178" t="str">
            <v>*</v>
          </cell>
          <cell r="L2178" t="str">
            <v>*</v>
          </cell>
          <cell r="M2178">
            <v>8.5000000000000006E-3</v>
          </cell>
          <cell r="N2178">
            <v>3.56E-2</v>
          </cell>
          <cell r="O2178" t="str">
            <v>Jackson</v>
          </cell>
          <cell r="P2178" t="str">
            <v>urban</v>
          </cell>
          <cell r="Q2178" t="str">
            <v>Kansas City</v>
          </cell>
          <cell r="R2178">
            <v>2900027</v>
          </cell>
        </row>
        <row r="2179">
          <cell r="A2179" t="str">
            <v>UNIVERSITY CITY SR. HIGH</v>
          </cell>
          <cell r="B2179" t="str">
            <v>096112</v>
          </cell>
          <cell r="C2179" t="str">
            <v>UNIVERSITY CITY</v>
          </cell>
          <cell r="D2179">
            <v>707</v>
          </cell>
          <cell r="E2179">
            <v>686.33</v>
          </cell>
          <cell r="F2179">
            <v>0.98799999999999999</v>
          </cell>
          <cell r="G2179">
            <v>9.0999999999999998E-2</v>
          </cell>
          <cell r="H2179">
            <v>0.82599999999999996</v>
          </cell>
          <cell r="I2179">
            <v>4.4000000000000004E-2</v>
          </cell>
          <cell r="J2179" t="str">
            <v>*</v>
          </cell>
          <cell r="K2179">
            <v>3.7000000000000005E-2</v>
          </cell>
          <cell r="L2179" t="str">
            <v>*</v>
          </cell>
          <cell r="M2179">
            <v>2.4E-2</v>
          </cell>
          <cell r="N2179">
            <v>0.1711</v>
          </cell>
          <cell r="O2179" t="str">
            <v>St. Louis</v>
          </cell>
          <cell r="P2179" t="str">
            <v>suburban</v>
          </cell>
          <cell r="Q2179" t="str">
            <v>St. Louis</v>
          </cell>
          <cell r="R2179">
            <v>2930660</v>
          </cell>
        </row>
        <row r="2180">
          <cell r="A2180" t="str">
            <v>BRITTANY WOODS</v>
          </cell>
          <cell r="B2180" t="str">
            <v>096112</v>
          </cell>
          <cell r="C2180" t="str">
            <v>UNIVERSITY CITY</v>
          </cell>
          <cell r="D2180">
            <v>559</v>
          </cell>
          <cell r="E2180">
            <v>553</v>
          </cell>
          <cell r="F2180">
            <v>0.996</v>
          </cell>
          <cell r="G2180">
            <v>0.10400000000000001</v>
          </cell>
          <cell r="H2180">
            <v>0.81</v>
          </cell>
          <cell r="I2180">
            <v>3.9E-2</v>
          </cell>
          <cell r="J2180" t="str">
            <v>*</v>
          </cell>
          <cell r="K2180">
            <v>4.0999999999999995E-2</v>
          </cell>
          <cell r="L2180" t="str">
            <v>*</v>
          </cell>
          <cell r="M2180">
            <v>1.2500000000000001E-2</v>
          </cell>
          <cell r="N2180">
            <v>0.1807</v>
          </cell>
          <cell r="O2180" t="str">
            <v>St. Louis</v>
          </cell>
          <cell r="P2180" t="str">
            <v>suburban</v>
          </cell>
          <cell r="Q2180" t="str">
            <v>St. Louis</v>
          </cell>
          <cell r="R2180">
            <v>2930660</v>
          </cell>
        </row>
        <row r="2181">
          <cell r="A2181" t="str">
            <v>BARBARA JORDAN ELEM.</v>
          </cell>
          <cell r="B2181" t="str">
            <v>096112</v>
          </cell>
          <cell r="C2181" t="str">
            <v>UNIVERSITY CITY</v>
          </cell>
          <cell r="D2181">
            <v>322</v>
          </cell>
          <cell r="E2181">
            <v>334</v>
          </cell>
          <cell r="F2181">
            <v>0.997</v>
          </cell>
          <cell r="G2181">
            <v>2.7999999999999997E-2</v>
          </cell>
          <cell r="H2181">
            <v>0.84499999999999997</v>
          </cell>
          <cell r="I2181">
            <v>9.9000000000000005E-2</v>
          </cell>
          <cell r="J2181" t="str">
            <v>*</v>
          </cell>
          <cell r="K2181">
            <v>1.9E-2</v>
          </cell>
          <cell r="L2181" t="str">
            <v>*</v>
          </cell>
          <cell r="M2181">
            <v>8.3900000000000002E-2</v>
          </cell>
          <cell r="N2181">
            <v>0.1242</v>
          </cell>
          <cell r="O2181" t="str">
            <v>St. Louis</v>
          </cell>
          <cell r="P2181" t="str">
            <v>suburban</v>
          </cell>
          <cell r="Q2181" t="str">
            <v>St. Louis</v>
          </cell>
          <cell r="R2181">
            <v>2930660</v>
          </cell>
        </row>
        <row r="2182">
          <cell r="A2182" t="str">
            <v>FLYNN PARK ELEM.</v>
          </cell>
          <cell r="B2182" t="str">
            <v>096112</v>
          </cell>
          <cell r="C2182" t="str">
            <v>UNIVERSITY CITY</v>
          </cell>
          <cell r="D2182">
            <v>293</v>
          </cell>
          <cell r="E2182">
            <v>291</v>
          </cell>
          <cell r="F2182">
            <v>0.997</v>
          </cell>
          <cell r="G2182">
            <v>0.307</v>
          </cell>
          <cell r="H2182">
            <v>0.51500000000000001</v>
          </cell>
          <cell r="I2182">
            <v>7.4999999999999997E-2</v>
          </cell>
          <cell r="J2182">
            <v>2.3890784982935155E-2</v>
          </cell>
          <cell r="K2182">
            <v>7.2000000000000008E-2</v>
          </cell>
          <cell r="L2182">
            <v>7.1092150170647961E-3</v>
          </cell>
          <cell r="M2182">
            <v>6.83E-2</v>
          </cell>
          <cell r="N2182">
            <v>0.1195</v>
          </cell>
          <cell r="O2182" t="str">
            <v>St. Louis</v>
          </cell>
          <cell r="P2182" t="str">
            <v>suburban</v>
          </cell>
          <cell r="Q2182" t="str">
            <v>St. Louis</v>
          </cell>
          <cell r="R2182">
            <v>2930660</v>
          </cell>
        </row>
        <row r="2183">
          <cell r="A2183" t="str">
            <v>JACKSON PARK ELEM.</v>
          </cell>
          <cell r="B2183" t="str">
            <v>096112</v>
          </cell>
          <cell r="C2183" t="str">
            <v>UNIVERSITY CITY</v>
          </cell>
          <cell r="D2183">
            <v>257</v>
          </cell>
          <cell r="E2183">
            <v>263</v>
          </cell>
          <cell r="F2183">
            <v>0.996</v>
          </cell>
          <cell r="G2183">
            <v>0.125</v>
          </cell>
          <cell r="H2183">
            <v>0.755</v>
          </cell>
          <cell r="I2183">
            <v>6.2E-2</v>
          </cell>
          <cell r="J2183" t="str">
            <v>*</v>
          </cell>
          <cell r="K2183">
            <v>5.0999999999999997E-2</v>
          </cell>
          <cell r="L2183" t="str">
            <v>*</v>
          </cell>
          <cell r="M2183">
            <v>3.8900000000000004E-2</v>
          </cell>
          <cell r="N2183">
            <v>0.1595</v>
          </cell>
          <cell r="O2183" t="str">
            <v>St. Louis</v>
          </cell>
          <cell r="P2183" t="str">
            <v>suburban</v>
          </cell>
          <cell r="Q2183" t="str">
            <v>St. Louis</v>
          </cell>
          <cell r="R2183">
            <v>2930660</v>
          </cell>
        </row>
        <row r="2184">
          <cell r="A2184" t="str">
            <v>PERSHING ELEM.</v>
          </cell>
          <cell r="B2184" t="str">
            <v>096112</v>
          </cell>
          <cell r="C2184" t="str">
            <v>UNIVERSITY CITY</v>
          </cell>
          <cell r="D2184">
            <v>254</v>
          </cell>
          <cell r="E2184">
            <v>243</v>
          </cell>
          <cell r="F2184">
            <v>0.99199999999999999</v>
          </cell>
          <cell r="G2184">
            <v>3.1E-2</v>
          </cell>
          <cell r="H2184">
            <v>0.90200000000000002</v>
          </cell>
          <cell r="I2184">
            <v>2.4E-2</v>
          </cell>
          <cell r="J2184">
            <v>3.1645569620253167E-2</v>
          </cell>
          <cell r="K2184">
            <v>3.9E-2</v>
          </cell>
          <cell r="M2184" t="str">
            <v>*</v>
          </cell>
          <cell r="N2184">
            <v>0.14169999999999999</v>
          </cell>
          <cell r="O2184" t="str">
            <v>St. Louis</v>
          </cell>
          <cell r="P2184" t="str">
            <v>suburban</v>
          </cell>
          <cell r="Q2184" t="str">
            <v>St. Louis</v>
          </cell>
          <cell r="R2184">
            <v>2930660</v>
          </cell>
        </row>
        <row r="2185">
          <cell r="A2185" t="str">
            <v>JULIA GOLDSTEIN EARLY CHILD.</v>
          </cell>
          <cell r="B2185" t="str">
            <v>096112</v>
          </cell>
          <cell r="C2185" t="str">
            <v>UNIVERSITY CITY</v>
          </cell>
          <cell r="D2185" t="str">
            <v>*</v>
          </cell>
          <cell r="E2185" t="str">
            <v>*</v>
          </cell>
          <cell r="F2185" t="str">
            <v>*</v>
          </cell>
          <cell r="G2185" t="str">
            <v>*</v>
          </cell>
          <cell r="H2185" t="str">
            <v>*</v>
          </cell>
          <cell r="I2185" t="str">
            <v>*</v>
          </cell>
          <cell r="J2185" t="str">
            <v>*</v>
          </cell>
          <cell r="K2185" t="str">
            <v>*</v>
          </cell>
          <cell r="L2185" t="str">
            <v>*</v>
          </cell>
          <cell r="M2185" t="str">
            <v>*</v>
          </cell>
          <cell r="N2185" t="str">
            <v>*</v>
          </cell>
          <cell r="O2185" t="str">
            <v>St. Louis</v>
          </cell>
          <cell r="P2185" t="str">
            <v>suburban</v>
          </cell>
          <cell r="Q2185" t="str">
            <v>St. Louis</v>
          </cell>
          <cell r="R2185">
            <v>2930660</v>
          </cell>
        </row>
        <row r="2186">
          <cell r="A2186" t="str">
            <v>VALLEY PARK SR. HIGH</v>
          </cell>
          <cell r="B2186" t="str">
            <v>096113</v>
          </cell>
          <cell r="C2186" t="str">
            <v>VALLEY PARK</v>
          </cell>
          <cell r="D2186">
            <v>258</v>
          </cell>
          <cell r="E2186">
            <v>230.2</v>
          </cell>
          <cell r="F2186">
            <v>0.27800000000000002</v>
          </cell>
          <cell r="G2186">
            <v>0.62</v>
          </cell>
          <cell r="H2186">
            <v>0.217</v>
          </cell>
          <cell r="I2186">
            <v>4.7E-2</v>
          </cell>
          <cell r="J2186">
            <v>3.4883720930232558E-2</v>
          </cell>
          <cell r="K2186">
            <v>6.6000000000000003E-2</v>
          </cell>
          <cell r="L2186">
            <v>1.5116279069767424E-2</v>
          </cell>
          <cell r="M2186" t="str">
            <v>*</v>
          </cell>
          <cell r="N2186">
            <v>0.1124</v>
          </cell>
          <cell r="O2186" t="str">
            <v>St. Louis</v>
          </cell>
          <cell r="P2186" t="str">
            <v>suburban</v>
          </cell>
          <cell r="Q2186" t="str">
            <v>St. Louis</v>
          </cell>
          <cell r="R2186">
            <v>2930690</v>
          </cell>
        </row>
        <row r="2187">
          <cell r="A2187" t="str">
            <v>VALLEY PARK MIDDLE</v>
          </cell>
          <cell r="B2187" t="str">
            <v>096113</v>
          </cell>
          <cell r="C2187" t="str">
            <v>VALLEY PARK</v>
          </cell>
          <cell r="D2187">
            <v>178</v>
          </cell>
          <cell r="E2187">
            <v>170.3</v>
          </cell>
          <cell r="F2187">
            <v>0.30499999999999999</v>
          </cell>
          <cell r="G2187">
            <v>0.58399999999999996</v>
          </cell>
          <cell r="H2187">
            <v>0.20800000000000002</v>
          </cell>
          <cell r="I2187">
            <v>7.9000000000000001E-2</v>
          </cell>
          <cell r="J2187">
            <v>4.49438202247191E-2</v>
          </cell>
          <cell r="K2187">
            <v>8.4000000000000005E-2</v>
          </cell>
          <cell r="M2187">
            <v>5.0599999999999999E-2</v>
          </cell>
          <cell r="N2187">
            <v>0.12359999999999999</v>
          </cell>
          <cell r="O2187" t="str">
            <v>St. Louis</v>
          </cell>
          <cell r="P2187" t="str">
            <v>suburban</v>
          </cell>
          <cell r="Q2187" t="str">
            <v>St. Louis</v>
          </cell>
          <cell r="R2187">
            <v>2930690</v>
          </cell>
        </row>
        <row r="2188">
          <cell r="A2188" t="str">
            <v>VALLEY PARK ELEM.</v>
          </cell>
          <cell r="B2188" t="str">
            <v>096113</v>
          </cell>
          <cell r="C2188" t="str">
            <v>VALLEY PARK</v>
          </cell>
          <cell r="D2188">
            <v>329</v>
          </cell>
          <cell r="E2188">
            <v>323</v>
          </cell>
          <cell r="F2188">
            <v>0.28199999999999997</v>
          </cell>
          <cell r="G2188">
            <v>0.69599999999999995</v>
          </cell>
          <cell r="H2188">
            <v>0.152</v>
          </cell>
          <cell r="I2188">
            <v>6.7000000000000004E-2</v>
          </cell>
          <cell r="J2188">
            <v>2.7355623100303952E-2</v>
          </cell>
          <cell r="K2188">
            <v>5.7999999999999996E-2</v>
          </cell>
          <cell r="M2188">
            <v>0.10640000000000001</v>
          </cell>
          <cell r="N2188">
            <v>0.1641</v>
          </cell>
          <cell r="O2188" t="str">
            <v>St. Louis</v>
          </cell>
          <cell r="P2188" t="str">
            <v>suburban</v>
          </cell>
          <cell r="Q2188" t="str">
            <v>St. Louis</v>
          </cell>
          <cell r="R2188">
            <v>2930690</v>
          </cell>
        </row>
        <row r="2189">
          <cell r="A2189" t="str">
            <v>VALLEY HIGH</v>
          </cell>
          <cell r="B2189" t="str">
            <v>110031</v>
          </cell>
          <cell r="C2189" t="str">
            <v>VALLEY R-VI</v>
          </cell>
          <cell r="D2189">
            <v>196</v>
          </cell>
          <cell r="E2189">
            <v>175</v>
          </cell>
          <cell r="F2189">
            <v>0.39399999999999996</v>
          </cell>
          <cell r="G2189">
            <v>0.96400000000000008</v>
          </cell>
          <cell r="H2189" t="str">
            <v>*</v>
          </cell>
          <cell r="I2189" t="str">
            <v>*</v>
          </cell>
          <cell r="J2189" t="str">
            <v>*</v>
          </cell>
          <cell r="K2189">
            <v>2.6000000000000002E-2</v>
          </cell>
          <cell r="L2189" t="str">
            <v>*</v>
          </cell>
          <cell r="M2189" t="str">
            <v>*</v>
          </cell>
          <cell r="N2189">
            <v>0.17859999999999998</v>
          </cell>
          <cell r="O2189" t="str">
            <v>Washington</v>
          </cell>
          <cell r="P2189" t="str">
            <v>rural</v>
          </cell>
          <cell r="Q2189" t="str">
            <v>Ozarks</v>
          </cell>
          <cell r="R2189">
            <v>2930720</v>
          </cell>
        </row>
        <row r="2190">
          <cell r="A2190" t="str">
            <v>CALEDONIA ELEM.</v>
          </cell>
          <cell r="B2190" t="str">
            <v>110031</v>
          </cell>
          <cell r="C2190" t="str">
            <v>VALLEY R-VI</v>
          </cell>
          <cell r="D2190">
            <v>178</v>
          </cell>
          <cell r="E2190">
            <v>175</v>
          </cell>
          <cell r="F2190">
            <v>0.434</v>
          </cell>
          <cell r="G2190">
            <v>0.9890000000000001</v>
          </cell>
          <cell r="H2190" t="str">
            <v>*</v>
          </cell>
          <cell r="I2190" t="str">
            <v>*</v>
          </cell>
          <cell r="J2190" t="str">
            <v>*</v>
          </cell>
          <cell r="K2190" t="str">
            <v>*</v>
          </cell>
          <cell r="L2190" t="str">
            <v>*</v>
          </cell>
          <cell r="M2190" t="str">
            <v>*</v>
          </cell>
          <cell r="N2190">
            <v>0.1517</v>
          </cell>
          <cell r="O2190" t="str">
            <v>Washington</v>
          </cell>
          <cell r="P2190" t="str">
            <v>rural</v>
          </cell>
          <cell r="Q2190" t="str">
            <v>Ozarks</v>
          </cell>
          <cell r="R2190">
            <v>2930720</v>
          </cell>
        </row>
        <row r="2191">
          <cell r="A2191" t="str">
            <v>VAN BUREN HIGH</v>
          </cell>
          <cell r="B2191" t="str">
            <v>018050</v>
          </cell>
          <cell r="C2191" t="str">
            <v>VAN BUREN R-I</v>
          </cell>
          <cell r="D2191">
            <v>247</v>
          </cell>
          <cell r="E2191">
            <v>235.94</v>
          </cell>
          <cell r="F2191">
            <v>0.52100000000000002</v>
          </cell>
          <cell r="G2191">
            <v>0.94700000000000006</v>
          </cell>
          <cell r="H2191" t="str">
            <v>*</v>
          </cell>
          <cell r="I2191">
            <v>0.02</v>
          </cell>
          <cell r="J2191" t="str">
            <v>*</v>
          </cell>
          <cell r="K2191" t="str">
            <v>*</v>
          </cell>
          <cell r="L2191" t="str">
            <v>*</v>
          </cell>
          <cell r="M2191" t="str">
            <v>*</v>
          </cell>
          <cell r="N2191">
            <v>0.1457</v>
          </cell>
          <cell r="O2191" t="str">
            <v>Carter</v>
          </cell>
          <cell r="P2191" t="str">
            <v>rural</v>
          </cell>
          <cell r="Q2191" t="str">
            <v>Bootheel</v>
          </cell>
          <cell r="R2191">
            <v>2930750</v>
          </cell>
        </row>
        <row r="2192">
          <cell r="A2192" t="str">
            <v>VAN BUREN ELEM.</v>
          </cell>
          <cell r="B2192" t="str">
            <v>018050</v>
          </cell>
          <cell r="C2192" t="str">
            <v>VAN BUREN R-I</v>
          </cell>
          <cell r="D2192">
            <v>257</v>
          </cell>
          <cell r="E2192">
            <v>250</v>
          </cell>
          <cell r="F2192">
            <v>0.61599999999999999</v>
          </cell>
          <cell r="G2192">
            <v>0.96499999999999997</v>
          </cell>
          <cell r="H2192" t="str">
            <v>*</v>
          </cell>
          <cell r="I2192" t="str">
            <v>*</v>
          </cell>
          <cell r="J2192" t="str">
            <v>*</v>
          </cell>
          <cell r="K2192" t="str">
            <v>*</v>
          </cell>
          <cell r="L2192" t="str">
            <v>*</v>
          </cell>
          <cell r="M2192" t="str">
            <v>*</v>
          </cell>
          <cell r="N2192">
            <v>0.16339999999999999</v>
          </cell>
          <cell r="O2192" t="str">
            <v>Carter</v>
          </cell>
          <cell r="P2192" t="str">
            <v>rural</v>
          </cell>
          <cell r="Q2192" t="str">
            <v>Bootheel</v>
          </cell>
          <cell r="R2192">
            <v>2930750</v>
          </cell>
        </row>
        <row r="2193">
          <cell r="A2193" t="str">
            <v>VAN-FAR JR./SR. HIGH</v>
          </cell>
          <cell r="B2193" t="str">
            <v>004109</v>
          </cell>
          <cell r="C2193" t="str">
            <v>VAN-FAR R-I</v>
          </cell>
          <cell r="D2193">
            <v>277</v>
          </cell>
          <cell r="E2193">
            <v>265.70999999999998</v>
          </cell>
          <cell r="F2193">
            <v>0.35</v>
          </cell>
          <cell r="G2193">
            <v>0.88099999999999989</v>
          </cell>
          <cell r="H2193">
            <v>2.5000000000000001E-2</v>
          </cell>
          <cell r="I2193">
            <v>2.2000000000000002E-2</v>
          </cell>
          <cell r="J2193" t="str">
            <v>*</v>
          </cell>
          <cell r="K2193">
            <v>7.2000000000000008E-2</v>
          </cell>
          <cell r="L2193" t="str">
            <v>*</v>
          </cell>
          <cell r="M2193" t="str">
            <v>*</v>
          </cell>
          <cell r="N2193">
            <v>0.11550000000000001</v>
          </cell>
          <cell r="O2193" t="str">
            <v>Audrain</v>
          </cell>
          <cell r="P2193" t="str">
            <v>rural</v>
          </cell>
          <cell r="Q2193" t="str">
            <v>Central</v>
          </cell>
          <cell r="R2193">
            <v>2930780</v>
          </cell>
        </row>
        <row r="2194">
          <cell r="A2194" t="str">
            <v>VAN-FAR ELEM.</v>
          </cell>
          <cell r="B2194" t="str">
            <v>004109</v>
          </cell>
          <cell r="C2194" t="str">
            <v>VAN-FAR R-I</v>
          </cell>
          <cell r="D2194">
            <v>274</v>
          </cell>
          <cell r="E2194">
            <v>267</v>
          </cell>
          <cell r="F2194">
            <v>0.375</v>
          </cell>
          <cell r="G2194">
            <v>0.85799999999999998</v>
          </cell>
          <cell r="H2194">
            <v>0.04</v>
          </cell>
          <cell r="I2194">
            <v>2.6000000000000002E-2</v>
          </cell>
          <cell r="J2194" t="str">
            <v>*</v>
          </cell>
          <cell r="K2194">
            <v>7.6999999999999999E-2</v>
          </cell>
          <cell r="L2194" t="str">
            <v>*</v>
          </cell>
          <cell r="M2194" t="str">
            <v>*</v>
          </cell>
          <cell r="N2194">
            <v>0.13869999999999999</v>
          </cell>
          <cell r="O2194" t="str">
            <v>Audrain</v>
          </cell>
          <cell r="P2194" t="str">
            <v>rural</v>
          </cell>
          <cell r="Q2194" t="str">
            <v>Central</v>
          </cell>
          <cell r="R2194">
            <v>2930780</v>
          </cell>
        </row>
        <row r="2195">
          <cell r="A2195" t="str">
            <v>VERONA HIGH</v>
          </cell>
          <cell r="B2195" t="str">
            <v>055111</v>
          </cell>
          <cell r="C2195" t="str">
            <v>VERONA R-VII</v>
          </cell>
          <cell r="D2195">
            <v>189</v>
          </cell>
          <cell r="E2195">
            <v>197</v>
          </cell>
          <cell r="F2195">
            <v>0.80200000000000005</v>
          </cell>
          <cell r="G2195">
            <v>0.61399999999999999</v>
          </cell>
          <cell r="H2195" t="str">
            <v>*</v>
          </cell>
          <cell r="I2195">
            <v>0.36499999999999999</v>
          </cell>
          <cell r="J2195" t="str">
            <v>*</v>
          </cell>
          <cell r="K2195" t="str">
            <v>*</v>
          </cell>
          <cell r="L2195" t="str">
            <v>*</v>
          </cell>
          <cell r="M2195">
            <v>0.1376</v>
          </cell>
          <cell r="N2195">
            <v>0.1376</v>
          </cell>
          <cell r="O2195" t="str">
            <v>Lawrence</v>
          </cell>
          <cell r="P2195" t="str">
            <v>town</v>
          </cell>
          <cell r="Q2195" t="str">
            <v>Southwest</v>
          </cell>
          <cell r="R2195">
            <v>2930810</v>
          </cell>
        </row>
        <row r="2196">
          <cell r="A2196" t="str">
            <v>VERONA ELEM.</v>
          </cell>
          <cell r="B2196" t="str">
            <v>055111</v>
          </cell>
          <cell r="C2196" t="str">
            <v>VERONA R-VII</v>
          </cell>
          <cell r="D2196">
            <v>138</v>
          </cell>
          <cell r="E2196">
            <v>144</v>
          </cell>
          <cell r="F2196">
            <v>0.86099999999999999</v>
          </cell>
          <cell r="G2196">
            <v>0.60899999999999999</v>
          </cell>
          <cell r="H2196" t="str">
            <v>*</v>
          </cell>
          <cell r="I2196">
            <v>0.32600000000000001</v>
          </cell>
          <cell r="J2196">
            <v>5.0724637681159424E-2</v>
          </cell>
          <cell r="K2196" t="str">
            <v>*</v>
          </cell>
          <cell r="L2196" t="str">
            <v>*</v>
          </cell>
          <cell r="M2196">
            <v>0.22460000000000002</v>
          </cell>
          <cell r="N2196">
            <v>0.1522</v>
          </cell>
          <cell r="O2196" t="str">
            <v>Lawrence</v>
          </cell>
          <cell r="P2196" t="str">
            <v>town</v>
          </cell>
          <cell r="Q2196" t="str">
            <v>Southwest</v>
          </cell>
          <cell r="R2196">
            <v>2930810</v>
          </cell>
        </row>
        <row r="2197">
          <cell r="A2197" t="str">
            <v>WALNUT GROVE HIGH</v>
          </cell>
          <cell r="B2197" t="str">
            <v>039136</v>
          </cell>
          <cell r="C2197" t="str">
            <v>WALNUT GROVE R-V</v>
          </cell>
          <cell r="D2197">
            <v>135</v>
          </cell>
          <cell r="E2197">
            <v>124.66</v>
          </cell>
          <cell r="F2197">
            <v>0.35899999999999999</v>
          </cell>
          <cell r="G2197">
            <v>0.94099999999999995</v>
          </cell>
          <cell r="H2197" t="str">
            <v>*</v>
          </cell>
          <cell r="I2197" t="str">
            <v>*</v>
          </cell>
          <cell r="J2197" t="str">
            <v>*</v>
          </cell>
          <cell r="K2197" t="str">
            <v>*</v>
          </cell>
          <cell r="L2197" t="str">
            <v>*</v>
          </cell>
          <cell r="M2197" t="str">
            <v>*</v>
          </cell>
          <cell r="N2197">
            <v>6.6699999999999995E-2</v>
          </cell>
          <cell r="O2197" t="str">
            <v>Greene</v>
          </cell>
          <cell r="P2197" t="str">
            <v>rural</v>
          </cell>
          <cell r="Q2197" t="str">
            <v>Southwest</v>
          </cell>
          <cell r="R2197">
            <v>2930990</v>
          </cell>
        </row>
        <row r="2198">
          <cell r="A2198" t="str">
            <v>WALNUT GROVE ELEM.</v>
          </cell>
          <cell r="B2198" t="str">
            <v>039136</v>
          </cell>
          <cell r="C2198" t="str">
            <v>WALNUT GROVE R-V</v>
          </cell>
          <cell r="D2198">
            <v>135</v>
          </cell>
          <cell r="E2198">
            <v>139.13</v>
          </cell>
          <cell r="F2198">
            <v>0.42499999999999999</v>
          </cell>
          <cell r="G2198">
            <v>0.94799999999999995</v>
          </cell>
          <cell r="H2198" t="str">
            <v>*</v>
          </cell>
          <cell r="I2198" t="str">
            <v>*</v>
          </cell>
          <cell r="J2198" t="str">
            <v>*</v>
          </cell>
          <cell r="K2198" t="str">
            <v>*</v>
          </cell>
          <cell r="L2198" t="str">
            <v>*</v>
          </cell>
          <cell r="M2198" t="str">
            <v>*</v>
          </cell>
          <cell r="N2198">
            <v>8.1500000000000003E-2</v>
          </cell>
          <cell r="O2198" t="str">
            <v>Greene</v>
          </cell>
          <cell r="P2198" t="str">
            <v>rural</v>
          </cell>
          <cell r="Q2198" t="str">
            <v>Southwest</v>
          </cell>
          <cell r="R2198">
            <v>2930990</v>
          </cell>
        </row>
        <row r="2199">
          <cell r="A2199" t="str">
            <v>WARRENTON HIGH</v>
          </cell>
          <cell r="B2199" t="str">
            <v>109003</v>
          </cell>
          <cell r="C2199" t="str">
            <v>WARREN CO. R-III</v>
          </cell>
          <cell r="D2199">
            <v>975</v>
          </cell>
          <cell r="E2199">
            <v>899.7</v>
          </cell>
          <cell r="F2199">
            <v>0.29299999999999998</v>
          </cell>
          <cell r="G2199">
            <v>0.85499999999999998</v>
          </cell>
          <cell r="H2199">
            <v>0.03</v>
          </cell>
          <cell r="I2199">
            <v>5.9000000000000004E-2</v>
          </cell>
          <cell r="J2199" t="str">
            <v>*</v>
          </cell>
          <cell r="K2199">
            <v>4.4999999999999998E-2</v>
          </cell>
          <cell r="L2199" t="str">
            <v>*</v>
          </cell>
          <cell r="M2199" t="str">
            <v>*</v>
          </cell>
          <cell r="N2199">
            <v>0.17129999999999998</v>
          </cell>
          <cell r="O2199" t="str">
            <v>Warren</v>
          </cell>
          <cell r="P2199" t="str">
            <v>town</v>
          </cell>
          <cell r="Q2199" t="str">
            <v>Central</v>
          </cell>
          <cell r="R2199">
            <v>2931050</v>
          </cell>
        </row>
        <row r="2200">
          <cell r="A2200" t="str">
            <v>BLACK HAWK MIDDLE</v>
          </cell>
          <cell r="B2200" t="str">
            <v>109003</v>
          </cell>
          <cell r="C2200" t="str">
            <v>WARREN CO. R-III</v>
          </cell>
          <cell r="D2200">
            <v>739</v>
          </cell>
          <cell r="E2200">
            <v>713.3</v>
          </cell>
          <cell r="F2200">
            <v>0.35700000000000004</v>
          </cell>
          <cell r="G2200">
            <v>0.85299999999999998</v>
          </cell>
          <cell r="H2200">
            <v>2.3E-2</v>
          </cell>
          <cell r="I2200">
            <v>4.7E-2</v>
          </cell>
          <cell r="J2200" t="str">
            <v>*</v>
          </cell>
          <cell r="K2200">
            <v>7.400000000000001E-2</v>
          </cell>
          <cell r="L2200" t="str">
            <v>*</v>
          </cell>
          <cell r="M2200" t="str">
            <v>*</v>
          </cell>
          <cell r="N2200">
            <v>0.19889999999999999</v>
          </cell>
          <cell r="O2200" t="str">
            <v>Warren</v>
          </cell>
          <cell r="P2200" t="str">
            <v>town</v>
          </cell>
          <cell r="Q2200" t="str">
            <v>Central</v>
          </cell>
          <cell r="R2200">
            <v>2931050</v>
          </cell>
        </row>
        <row r="2201">
          <cell r="A2201" t="str">
            <v>DANIEL BOONE ELEM.</v>
          </cell>
          <cell r="B2201" t="str">
            <v>109003</v>
          </cell>
          <cell r="C2201" t="str">
            <v>WARREN CO. R-III</v>
          </cell>
          <cell r="D2201">
            <v>357</v>
          </cell>
          <cell r="E2201">
            <v>355.64</v>
          </cell>
          <cell r="F2201">
            <v>0.42799999999999999</v>
          </cell>
          <cell r="G2201">
            <v>0.83799999999999997</v>
          </cell>
          <cell r="H2201">
            <v>3.6000000000000004E-2</v>
          </cell>
          <cell r="I2201">
            <v>3.6000000000000004E-2</v>
          </cell>
          <cell r="J2201" t="str">
            <v>*</v>
          </cell>
          <cell r="K2201">
            <v>7.8E-2</v>
          </cell>
          <cell r="L2201" t="str">
            <v>*</v>
          </cell>
          <cell r="M2201" t="str">
            <v>*</v>
          </cell>
          <cell r="N2201">
            <v>0.23250000000000001</v>
          </cell>
          <cell r="O2201" t="str">
            <v>Warren</v>
          </cell>
          <cell r="P2201" t="str">
            <v>town</v>
          </cell>
          <cell r="Q2201" t="str">
            <v>Central</v>
          </cell>
          <cell r="R2201">
            <v>2931050</v>
          </cell>
        </row>
        <row r="2202">
          <cell r="A2202" t="str">
            <v>REBECCA BOONE ELEM.</v>
          </cell>
          <cell r="B2202" t="str">
            <v>109003</v>
          </cell>
          <cell r="C2202" t="str">
            <v>WARREN CO. R-III</v>
          </cell>
          <cell r="D2202">
            <v>437</v>
          </cell>
          <cell r="E2202">
            <v>445.21</v>
          </cell>
          <cell r="F2202">
            <v>0.499</v>
          </cell>
          <cell r="G2202">
            <v>0.76200000000000001</v>
          </cell>
          <cell r="H2202">
            <v>0.05</v>
          </cell>
          <cell r="I2202">
            <v>8.6999999999999994E-2</v>
          </cell>
          <cell r="J2202" t="str">
            <v>*</v>
          </cell>
          <cell r="K2202">
            <v>9.6000000000000002E-2</v>
          </cell>
          <cell r="L2202" t="str">
            <v>*</v>
          </cell>
          <cell r="M2202">
            <v>2.29E-2</v>
          </cell>
          <cell r="N2202">
            <v>0.2059</v>
          </cell>
          <cell r="O2202" t="str">
            <v>Warren</v>
          </cell>
          <cell r="P2202" t="str">
            <v>town</v>
          </cell>
          <cell r="Q2202" t="str">
            <v>Central</v>
          </cell>
          <cell r="R2202">
            <v>2931050</v>
          </cell>
        </row>
        <row r="2203">
          <cell r="A2203" t="str">
            <v>WARRIOR RIDGE ELEM.</v>
          </cell>
          <cell r="B2203" t="str">
            <v>109003</v>
          </cell>
          <cell r="C2203" t="str">
            <v>WARREN CO. R-III</v>
          </cell>
          <cell r="D2203">
            <v>548</v>
          </cell>
          <cell r="E2203">
            <v>536.08000000000004</v>
          </cell>
          <cell r="F2203">
            <v>0.38</v>
          </cell>
          <cell r="G2203">
            <v>0.88</v>
          </cell>
          <cell r="H2203">
            <v>2.2000000000000002E-2</v>
          </cell>
          <cell r="I2203">
            <v>5.2999999999999999E-2</v>
          </cell>
          <cell r="J2203" t="str">
            <v>*</v>
          </cell>
          <cell r="K2203">
            <v>4.2000000000000003E-2</v>
          </cell>
          <cell r="L2203" t="str">
            <v>*</v>
          </cell>
          <cell r="M2203" t="str">
            <v>*</v>
          </cell>
          <cell r="N2203">
            <v>0.10949999999999999</v>
          </cell>
          <cell r="O2203" t="str">
            <v>Warren</v>
          </cell>
          <cell r="P2203" t="str">
            <v>town</v>
          </cell>
          <cell r="Q2203" t="str">
            <v>Central</v>
          </cell>
          <cell r="R2203">
            <v>2931050</v>
          </cell>
        </row>
        <row r="2204">
          <cell r="A2204" t="str">
            <v>EARLY LEARNING CENTER</v>
          </cell>
          <cell r="B2204" t="str">
            <v>109003</v>
          </cell>
          <cell r="C2204" t="str">
            <v>WARREN CO. R-III</v>
          </cell>
          <cell r="D2204" t="str">
            <v>*</v>
          </cell>
          <cell r="E2204" t="str">
            <v>*</v>
          </cell>
          <cell r="F2204" t="str">
            <v>*</v>
          </cell>
          <cell r="G2204" t="str">
            <v>*</v>
          </cell>
          <cell r="H2204" t="str">
            <v>*</v>
          </cell>
          <cell r="I2204" t="str">
            <v>*</v>
          </cell>
          <cell r="J2204" t="str">
            <v>*</v>
          </cell>
          <cell r="K2204" t="str">
            <v>*</v>
          </cell>
          <cell r="L2204" t="str">
            <v>*</v>
          </cell>
          <cell r="M2204" t="str">
            <v>*</v>
          </cell>
          <cell r="N2204" t="str">
            <v>*</v>
          </cell>
          <cell r="O2204" t="str">
            <v>Warren</v>
          </cell>
          <cell r="P2204" t="str">
            <v>town</v>
          </cell>
          <cell r="Q2204" t="str">
            <v>Central</v>
          </cell>
          <cell r="R2204">
            <v>2931050</v>
          </cell>
        </row>
        <row r="2205">
          <cell r="A2205" t="str">
            <v>GATEWAY EDUCATIONAL CTR.</v>
          </cell>
          <cell r="B2205" t="str">
            <v>051159</v>
          </cell>
          <cell r="C2205" t="str">
            <v>WARRENSBURG R-VI</v>
          </cell>
          <cell r="D2205" t="str">
            <v>*</v>
          </cell>
          <cell r="E2205" t="str">
            <v>*</v>
          </cell>
          <cell r="F2205" t="str">
            <v>*</v>
          </cell>
          <cell r="G2205" t="str">
            <v>*</v>
          </cell>
          <cell r="H2205" t="str">
            <v>*</v>
          </cell>
          <cell r="I2205" t="str">
            <v>*</v>
          </cell>
          <cell r="J2205" t="str">
            <v>*</v>
          </cell>
          <cell r="K2205" t="str">
            <v>*</v>
          </cell>
          <cell r="L2205" t="str">
            <v>*</v>
          </cell>
          <cell r="M2205" t="str">
            <v>*</v>
          </cell>
          <cell r="N2205" t="str">
            <v>*</v>
          </cell>
          <cell r="O2205" t="str">
            <v>Johnson</v>
          </cell>
          <cell r="P2205" t="str">
            <v>rural</v>
          </cell>
          <cell r="Q2205" t="str">
            <v>Western Plains</v>
          </cell>
          <cell r="R2205">
            <v>2931020</v>
          </cell>
        </row>
        <row r="2206">
          <cell r="A2206" t="str">
            <v>WARRENSBURG HIGH</v>
          </cell>
          <cell r="B2206" t="str">
            <v>051159</v>
          </cell>
          <cell r="C2206" t="str">
            <v>WARRENSBURG R-VI</v>
          </cell>
          <cell r="D2206">
            <v>995</v>
          </cell>
          <cell r="E2206">
            <v>932.49</v>
          </cell>
          <cell r="F2206">
            <v>0.29100000000000004</v>
          </cell>
          <cell r="G2206">
            <v>0.78599999999999992</v>
          </cell>
          <cell r="H2206">
            <v>4.0999999999999995E-2</v>
          </cell>
          <cell r="I2206">
            <v>4.2999999999999997E-2</v>
          </cell>
          <cell r="J2206">
            <v>1.8090452261306532E-2</v>
          </cell>
          <cell r="K2206">
            <v>9.5000000000000001E-2</v>
          </cell>
          <cell r="L2206">
            <v>1.6909547738693465E-2</v>
          </cell>
          <cell r="M2206">
            <v>1.01E-2</v>
          </cell>
          <cell r="N2206">
            <v>6.83E-2</v>
          </cell>
          <cell r="O2206" t="str">
            <v>Johnson</v>
          </cell>
          <cell r="P2206" t="str">
            <v>rural</v>
          </cell>
          <cell r="Q2206" t="str">
            <v>Western Plains</v>
          </cell>
          <cell r="R2206">
            <v>2931020</v>
          </cell>
        </row>
        <row r="2207">
          <cell r="A2207" t="str">
            <v>WARRENSBURG AREA CAREER CTR.</v>
          </cell>
          <cell r="B2207" t="str">
            <v>051159</v>
          </cell>
          <cell r="C2207" t="str">
            <v>WARRENSBURG R-VI</v>
          </cell>
          <cell r="D2207" t="str">
            <v>*</v>
          </cell>
          <cell r="E2207" t="str">
            <v>*</v>
          </cell>
          <cell r="F2207" t="str">
            <v>*</v>
          </cell>
          <cell r="G2207" t="str">
            <v>*</v>
          </cell>
          <cell r="H2207" t="str">
            <v>*</v>
          </cell>
          <cell r="I2207" t="str">
            <v>*</v>
          </cell>
          <cell r="J2207" t="str">
            <v>*</v>
          </cell>
          <cell r="K2207" t="str">
            <v>*</v>
          </cell>
          <cell r="L2207" t="str">
            <v>*</v>
          </cell>
          <cell r="M2207" t="str">
            <v>*</v>
          </cell>
          <cell r="N2207" t="str">
            <v>*</v>
          </cell>
          <cell r="O2207" t="str">
            <v>Johnson</v>
          </cell>
          <cell r="P2207" t="str">
            <v>rural</v>
          </cell>
          <cell r="Q2207" t="str">
            <v>Western Plains</v>
          </cell>
          <cell r="R2207">
            <v>2931020</v>
          </cell>
        </row>
        <row r="2208">
          <cell r="A2208" t="str">
            <v>WARRENSBURG MIDDLE</v>
          </cell>
          <cell r="B2208" t="str">
            <v>051159</v>
          </cell>
          <cell r="C2208" t="str">
            <v>WARRENSBURG R-VI</v>
          </cell>
          <cell r="D2208">
            <v>766</v>
          </cell>
          <cell r="E2208">
            <v>761.76</v>
          </cell>
          <cell r="F2208">
            <v>0.35200000000000004</v>
          </cell>
          <cell r="G2208">
            <v>0.79099999999999993</v>
          </cell>
          <cell r="H2208">
            <v>4.2000000000000003E-2</v>
          </cell>
          <cell r="I2208">
            <v>4.4000000000000004E-2</v>
          </cell>
          <cell r="J2208">
            <v>1.6971279373368148E-2</v>
          </cell>
          <cell r="K2208">
            <v>9.0999999999999998E-2</v>
          </cell>
          <cell r="L2208">
            <v>1.5028720626631853E-2</v>
          </cell>
          <cell r="M2208">
            <v>7.8000000000000005E-3</v>
          </cell>
          <cell r="N2208">
            <v>0.1018</v>
          </cell>
          <cell r="O2208" t="str">
            <v>Johnson</v>
          </cell>
          <cell r="P2208" t="str">
            <v>rural</v>
          </cell>
          <cell r="Q2208" t="str">
            <v>Western Plains</v>
          </cell>
          <cell r="R2208">
            <v>2931020</v>
          </cell>
        </row>
        <row r="2209">
          <cell r="A2209" t="str">
            <v>RIDGE VIEW ELEM.</v>
          </cell>
          <cell r="B2209" t="str">
            <v>051159</v>
          </cell>
          <cell r="C2209" t="str">
            <v>WARRENSBURG R-VI</v>
          </cell>
          <cell r="D2209">
            <v>403</v>
          </cell>
          <cell r="E2209">
            <v>397.01</v>
          </cell>
          <cell r="F2209">
            <v>0.34</v>
          </cell>
          <cell r="G2209">
            <v>0.69700000000000006</v>
          </cell>
          <cell r="H2209">
            <v>4.7E-2</v>
          </cell>
          <cell r="I2209">
            <v>7.6999999999999999E-2</v>
          </cell>
          <cell r="J2209" t="str">
            <v>*</v>
          </cell>
          <cell r="K2209">
            <v>0.129</v>
          </cell>
          <cell r="L2209" t="str">
            <v>*</v>
          </cell>
          <cell r="M2209">
            <v>1.9900000000000001E-2</v>
          </cell>
          <cell r="N2209">
            <v>9.9299999999999999E-2</v>
          </cell>
          <cell r="O2209" t="str">
            <v>Johnson</v>
          </cell>
          <cell r="P2209" t="str">
            <v>rural</v>
          </cell>
          <cell r="Q2209" t="str">
            <v>Western Plains</v>
          </cell>
          <cell r="R2209">
            <v>2931020</v>
          </cell>
        </row>
        <row r="2210">
          <cell r="A2210" t="str">
            <v>MARTIN WARREN ELEM.</v>
          </cell>
          <cell r="B2210" t="str">
            <v>051159</v>
          </cell>
          <cell r="C2210" t="str">
            <v>WARRENSBURG R-VI</v>
          </cell>
          <cell r="D2210">
            <v>357</v>
          </cell>
          <cell r="E2210">
            <v>366.01</v>
          </cell>
          <cell r="F2210">
            <v>0.42299999999999999</v>
          </cell>
          <cell r="G2210">
            <v>0.78700000000000003</v>
          </cell>
          <cell r="H2210">
            <v>3.6000000000000004E-2</v>
          </cell>
          <cell r="I2210">
            <v>0.05</v>
          </cell>
          <cell r="J2210" t="str">
            <v>*</v>
          </cell>
          <cell r="K2210">
            <v>0.09</v>
          </cell>
          <cell r="L2210" t="str">
            <v>*</v>
          </cell>
          <cell r="M2210" t="str">
            <v>*</v>
          </cell>
          <cell r="N2210">
            <v>0.1905</v>
          </cell>
          <cell r="O2210" t="str">
            <v>Johnson</v>
          </cell>
          <cell r="P2210" t="str">
            <v>rural</v>
          </cell>
          <cell r="Q2210" t="str">
            <v>Western Plains</v>
          </cell>
          <cell r="R2210">
            <v>2931020</v>
          </cell>
        </row>
        <row r="2211">
          <cell r="A2211" t="str">
            <v>STERLING ELEM.</v>
          </cell>
          <cell r="B2211" t="str">
            <v>051159</v>
          </cell>
          <cell r="C2211" t="str">
            <v>WARRENSBURG R-VI</v>
          </cell>
          <cell r="D2211">
            <v>370</v>
          </cell>
          <cell r="E2211">
            <v>362.01</v>
          </cell>
          <cell r="F2211">
            <v>0.37</v>
          </cell>
          <cell r="G2211">
            <v>0.77599999999999991</v>
          </cell>
          <cell r="H2211">
            <v>3.2000000000000001E-2</v>
          </cell>
          <cell r="I2211">
            <v>5.0999999999999997E-2</v>
          </cell>
          <cell r="J2211" t="str">
            <v>*</v>
          </cell>
          <cell r="K2211">
            <v>0.105</v>
          </cell>
          <cell r="L2211" t="str">
            <v>*</v>
          </cell>
          <cell r="M2211">
            <v>1.3500000000000002E-2</v>
          </cell>
          <cell r="N2211">
            <v>0.1216</v>
          </cell>
          <cell r="O2211" t="str">
            <v>Johnson</v>
          </cell>
          <cell r="P2211" t="str">
            <v>rural</v>
          </cell>
          <cell r="Q2211" t="str">
            <v>Western Plains</v>
          </cell>
          <cell r="R2211">
            <v>2931020</v>
          </cell>
        </row>
        <row r="2212">
          <cell r="A2212" t="str">
            <v>MAPLE GROVE ELEMENTARY</v>
          </cell>
          <cell r="B2212" t="str">
            <v>051159</v>
          </cell>
          <cell r="C2212" t="str">
            <v>WARRENSBURG R-VI</v>
          </cell>
          <cell r="D2212">
            <v>375</v>
          </cell>
          <cell r="E2212">
            <v>383</v>
          </cell>
          <cell r="F2212">
            <v>0.373</v>
          </cell>
          <cell r="G2212">
            <v>0.752</v>
          </cell>
          <cell r="H2212">
            <v>3.7000000000000005E-2</v>
          </cell>
          <cell r="I2212">
            <v>7.6999999999999999E-2</v>
          </cell>
          <cell r="J2212" t="str">
            <v>*</v>
          </cell>
          <cell r="K2212">
            <v>0.10400000000000001</v>
          </cell>
          <cell r="L2212" t="str">
            <v>*</v>
          </cell>
          <cell r="M2212">
            <v>2.6699999999999998E-2</v>
          </cell>
          <cell r="N2212">
            <v>0.1173</v>
          </cell>
          <cell r="O2212" t="str">
            <v>Johnson</v>
          </cell>
          <cell r="P2212" t="str">
            <v>rural</v>
          </cell>
          <cell r="Q2212" t="str">
            <v>Western Plains</v>
          </cell>
          <cell r="R2212">
            <v>2931020</v>
          </cell>
        </row>
        <row r="2213">
          <cell r="A2213" t="str">
            <v>WARSAW HIGH SCHOOL</v>
          </cell>
          <cell r="B2213" t="str">
            <v>008107</v>
          </cell>
          <cell r="C2213" t="str">
            <v>WARSAW R-IX</v>
          </cell>
          <cell r="D2213">
            <v>364</v>
          </cell>
          <cell r="E2213">
            <v>343.69</v>
          </cell>
          <cell r="F2213">
            <v>1</v>
          </cell>
          <cell r="G2213">
            <v>0.93700000000000006</v>
          </cell>
          <cell r="H2213" t="str">
            <v>*</v>
          </cell>
          <cell r="I2213">
            <v>1.3999999999999999E-2</v>
          </cell>
          <cell r="J2213" t="str">
            <v>*</v>
          </cell>
          <cell r="K2213">
            <v>0.03</v>
          </cell>
          <cell r="L2213" t="str">
            <v>*</v>
          </cell>
          <cell r="M2213" t="str">
            <v>*</v>
          </cell>
          <cell r="N2213">
            <v>0.18960000000000002</v>
          </cell>
          <cell r="O2213" t="str">
            <v>Benton</v>
          </cell>
          <cell r="P2213" t="str">
            <v>rural</v>
          </cell>
          <cell r="Q2213" t="str">
            <v>Western Plains</v>
          </cell>
          <cell r="R2213">
            <v>2931070</v>
          </cell>
        </row>
        <row r="2214">
          <cell r="A2214" t="str">
            <v>JOHN BOISE MIDDLE SCHOOL</v>
          </cell>
          <cell r="B2214" t="str">
            <v>008107</v>
          </cell>
          <cell r="C2214" t="str">
            <v>WARSAW R-IX</v>
          </cell>
          <cell r="D2214">
            <v>305</v>
          </cell>
          <cell r="E2214">
            <v>311.39999999999998</v>
          </cell>
          <cell r="F2214">
            <v>1</v>
          </cell>
          <cell r="G2214">
            <v>0.89200000000000002</v>
          </cell>
          <cell r="H2214" t="str">
            <v>*</v>
          </cell>
          <cell r="I2214">
            <v>4.2999999999999997E-2</v>
          </cell>
          <cell r="J2214" t="str">
            <v>*</v>
          </cell>
          <cell r="K2214">
            <v>5.2000000000000005E-2</v>
          </cell>
          <cell r="L2214" t="str">
            <v>*</v>
          </cell>
          <cell r="M2214" t="str">
            <v>*</v>
          </cell>
          <cell r="N2214">
            <v>0.20980000000000001</v>
          </cell>
          <cell r="O2214" t="str">
            <v>Benton</v>
          </cell>
          <cell r="P2214" t="str">
            <v>rural</v>
          </cell>
          <cell r="Q2214" t="str">
            <v>Western Plains</v>
          </cell>
          <cell r="R2214">
            <v>2931070</v>
          </cell>
        </row>
        <row r="2215">
          <cell r="A2215" t="str">
            <v>NORTH ELEMENTARY</v>
          </cell>
          <cell r="B2215" t="str">
            <v>008107</v>
          </cell>
          <cell r="C2215" t="str">
            <v>WARSAW R-IX</v>
          </cell>
          <cell r="D2215">
            <v>356</v>
          </cell>
          <cell r="E2215">
            <v>358.42</v>
          </cell>
          <cell r="F2215">
            <v>1</v>
          </cell>
          <cell r="G2215">
            <v>0.94400000000000006</v>
          </cell>
          <cell r="H2215" t="str">
            <v>*</v>
          </cell>
          <cell r="I2215" t="str">
            <v>*</v>
          </cell>
          <cell r="J2215" t="str">
            <v>*</v>
          </cell>
          <cell r="K2215">
            <v>3.7000000000000005E-2</v>
          </cell>
          <cell r="L2215" t="str">
            <v>*</v>
          </cell>
          <cell r="M2215" t="str">
            <v>*</v>
          </cell>
          <cell r="N2215">
            <v>0.17699999999999999</v>
          </cell>
          <cell r="O2215" t="str">
            <v>Benton</v>
          </cell>
          <cell r="P2215" t="str">
            <v>rural</v>
          </cell>
          <cell r="Q2215" t="str">
            <v>Western Plains</v>
          </cell>
          <cell r="R2215">
            <v>2931070</v>
          </cell>
        </row>
        <row r="2216">
          <cell r="A2216" t="str">
            <v>SOUTH ELEMENTARY</v>
          </cell>
          <cell r="B2216" t="str">
            <v>008107</v>
          </cell>
          <cell r="C2216" t="str">
            <v>WARSAW R-IX</v>
          </cell>
          <cell r="D2216">
            <v>145</v>
          </cell>
          <cell r="E2216">
            <v>150</v>
          </cell>
          <cell r="F2216">
            <v>1</v>
          </cell>
          <cell r="G2216">
            <v>0.90300000000000002</v>
          </cell>
          <cell r="H2216" t="str">
            <v>*</v>
          </cell>
          <cell r="I2216">
            <v>3.4000000000000002E-2</v>
          </cell>
          <cell r="J2216" t="str">
            <v>*</v>
          </cell>
          <cell r="K2216">
            <v>4.0999999999999995E-2</v>
          </cell>
          <cell r="L2216" t="str">
            <v>*</v>
          </cell>
          <cell r="M2216" t="str">
            <v>*</v>
          </cell>
          <cell r="N2216">
            <v>0.1103</v>
          </cell>
          <cell r="O2216" t="str">
            <v>Benton</v>
          </cell>
          <cell r="P2216" t="str">
            <v>rural</v>
          </cell>
          <cell r="Q2216" t="str">
            <v>Western Plains</v>
          </cell>
          <cell r="R2216">
            <v>2931070</v>
          </cell>
        </row>
        <row r="2217">
          <cell r="A2217" t="str">
            <v>Washington High School</v>
          </cell>
          <cell r="B2217" t="str">
            <v>036139</v>
          </cell>
          <cell r="C2217" t="str">
            <v>WASHINGTON</v>
          </cell>
          <cell r="D2217">
            <v>1337</v>
          </cell>
          <cell r="E2217">
            <v>1226.82</v>
          </cell>
          <cell r="F2217">
            <v>0.153</v>
          </cell>
          <cell r="G2217">
            <v>0.93900000000000006</v>
          </cell>
          <cell r="H2217">
            <v>9.0000000000000011E-3</v>
          </cell>
          <cell r="I2217">
            <v>2.3E-2</v>
          </cell>
          <cell r="K2217">
            <v>2.2000000000000002E-2</v>
          </cell>
          <cell r="M2217">
            <v>6.7000000000000002E-3</v>
          </cell>
          <cell r="N2217">
            <v>9.1999999999999998E-2</v>
          </cell>
          <cell r="O2217" t="str">
            <v>Franklin</v>
          </cell>
          <cell r="P2217" t="str">
            <v>town</v>
          </cell>
          <cell r="Q2217" t="str">
            <v>Ozarks</v>
          </cell>
          <cell r="R2217">
            <v>2931110</v>
          </cell>
        </row>
        <row r="2218">
          <cell r="A2218" t="str">
            <v>Four Rivers Career Center</v>
          </cell>
          <cell r="B2218" t="str">
            <v>036139</v>
          </cell>
          <cell r="C2218" t="str">
            <v>WASHINGTON</v>
          </cell>
          <cell r="D2218" t="str">
            <v>*</v>
          </cell>
          <cell r="E2218" t="str">
            <v>*</v>
          </cell>
          <cell r="F2218" t="str">
            <v>*</v>
          </cell>
          <cell r="G2218" t="str">
            <v>*</v>
          </cell>
          <cell r="H2218" t="str">
            <v>*</v>
          </cell>
          <cell r="I2218" t="str">
            <v>*</v>
          </cell>
          <cell r="J2218" t="str">
            <v>*</v>
          </cell>
          <cell r="K2218" t="str">
            <v>*</v>
          </cell>
          <cell r="L2218" t="str">
            <v>*</v>
          </cell>
          <cell r="M2218" t="str">
            <v>*</v>
          </cell>
          <cell r="N2218" t="str">
            <v>*</v>
          </cell>
          <cell r="O2218" t="str">
            <v>Franklin</v>
          </cell>
          <cell r="P2218" t="str">
            <v>town</v>
          </cell>
          <cell r="Q2218" t="str">
            <v>Ozarks</v>
          </cell>
          <cell r="R2218">
            <v>2931110</v>
          </cell>
        </row>
        <row r="2219">
          <cell r="A2219" t="str">
            <v>Washington Middle</v>
          </cell>
          <cell r="B2219" t="str">
            <v>036139</v>
          </cell>
          <cell r="C2219" t="str">
            <v>WASHINGTON</v>
          </cell>
          <cell r="D2219">
            <v>597</v>
          </cell>
          <cell r="E2219">
            <v>572.37</v>
          </cell>
          <cell r="F2219">
            <v>0.21</v>
          </cell>
          <cell r="G2219">
            <v>0.94599999999999995</v>
          </cell>
          <cell r="H2219" t="str">
            <v>*</v>
          </cell>
          <cell r="I2219">
            <v>1.3000000000000001E-2</v>
          </cell>
          <cell r="J2219">
            <v>3.9840637450199202E-2</v>
          </cell>
          <cell r="K2219">
            <v>2.5000000000000001E-2</v>
          </cell>
          <cell r="L2219" t="str">
            <v>*</v>
          </cell>
          <cell r="M2219" t="str">
            <v>*</v>
          </cell>
          <cell r="N2219">
            <v>0.14069999999999999</v>
          </cell>
          <cell r="O2219" t="str">
            <v>Franklin</v>
          </cell>
          <cell r="P2219" t="str">
            <v>town</v>
          </cell>
          <cell r="Q2219" t="str">
            <v>Ozarks</v>
          </cell>
          <cell r="R2219">
            <v>2931110</v>
          </cell>
        </row>
        <row r="2220">
          <cell r="A2220" t="str">
            <v>Augusta Elementary</v>
          </cell>
          <cell r="B2220" t="str">
            <v>036139</v>
          </cell>
          <cell r="C2220" t="str">
            <v>WASHINGTON</v>
          </cell>
          <cell r="D2220">
            <v>123</v>
          </cell>
          <cell r="E2220">
            <v>125.86</v>
          </cell>
          <cell r="F2220">
            <v>0.26899999999999996</v>
          </cell>
          <cell r="G2220">
            <v>0.97599999999999998</v>
          </cell>
          <cell r="H2220" t="str">
            <v>*</v>
          </cell>
          <cell r="I2220" t="str">
            <v>*</v>
          </cell>
          <cell r="J2220" t="str">
            <v>*</v>
          </cell>
          <cell r="K2220" t="str">
            <v>*</v>
          </cell>
          <cell r="L2220" t="str">
            <v>*</v>
          </cell>
          <cell r="M2220" t="str">
            <v>*</v>
          </cell>
          <cell r="N2220">
            <v>7.3200000000000001E-2</v>
          </cell>
          <cell r="O2220" t="str">
            <v>Franklin</v>
          </cell>
          <cell r="P2220" t="str">
            <v>town</v>
          </cell>
          <cell r="Q2220" t="str">
            <v>Ozarks</v>
          </cell>
          <cell r="R2220">
            <v>2931110</v>
          </cell>
        </row>
        <row r="2221">
          <cell r="A2221" t="str">
            <v>Campbellton Elementary</v>
          </cell>
          <cell r="B2221" t="str">
            <v>036139</v>
          </cell>
          <cell r="C2221" t="str">
            <v>WASHINGTON</v>
          </cell>
          <cell r="D2221">
            <v>123</v>
          </cell>
          <cell r="E2221">
            <v>122</v>
          </cell>
          <cell r="F2221">
            <v>0.09</v>
          </cell>
          <cell r="G2221">
            <v>0.97599999999999998</v>
          </cell>
          <cell r="H2221" t="str">
            <v>*</v>
          </cell>
          <cell r="I2221" t="str">
            <v>*</v>
          </cell>
          <cell r="J2221" t="str">
            <v>*</v>
          </cell>
          <cell r="K2221" t="str">
            <v>*</v>
          </cell>
          <cell r="L2221" t="str">
            <v>*</v>
          </cell>
          <cell r="M2221" t="str">
            <v>*</v>
          </cell>
          <cell r="N2221" t="str">
            <v>*</v>
          </cell>
          <cell r="O2221" t="str">
            <v>Franklin</v>
          </cell>
          <cell r="P2221" t="str">
            <v>town</v>
          </cell>
          <cell r="Q2221" t="str">
            <v>Ozarks</v>
          </cell>
          <cell r="R2221">
            <v>2931110</v>
          </cell>
        </row>
        <row r="2222">
          <cell r="A2222" t="str">
            <v>Clearview Elementary</v>
          </cell>
          <cell r="B2222" t="str">
            <v>036139</v>
          </cell>
          <cell r="C2222" t="str">
            <v>WASHINGTON</v>
          </cell>
          <cell r="D2222">
            <v>299</v>
          </cell>
          <cell r="E2222">
            <v>298.02</v>
          </cell>
          <cell r="F2222">
            <v>0.16800000000000001</v>
          </cell>
          <cell r="G2222">
            <v>0.96700000000000008</v>
          </cell>
          <cell r="H2222" t="str">
            <v>*</v>
          </cell>
          <cell r="I2222" t="str">
            <v>*</v>
          </cell>
          <cell r="J2222" t="str">
            <v>*</v>
          </cell>
          <cell r="K2222">
            <v>2.7000000000000003E-2</v>
          </cell>
          <cell r="L2222" t="str">
            <v>*</v>
          </cell>
          <cell r="M2222" t="str">
            <v>*</v>
          </cell>
          <cell r="N2222">
            <v>5.6900000000000006E-2</v>
          </cell>
          <cell r="O2222" t="str">
            <v>Franklin</v>
          </cell>
          <cell r="P2222" t="str">
            <v>town</v>
          </cell>
          <cell r="Q2222" t="str">
            <v>Ozarks</v>
          </cell>
          <cell r="R2222">
            <v>2931110</v>
          </cell>
        </row>
        <row r="2223">
          <cell r="A2223" t="str">
            <v>Labadie Elementary</v>
          </cell>
          <cell r="B2223" t="str">
            <v>036139</v>
          </cell>
          <cell r="C2223" t="str">
            <v>WASHINGTON</v>
          </cell>
          <cell r="D2223">
            <v>138</v>
          </cell>
          <cell r="E2223">
            <v>134.09</v>
          </cell>
          <cell r="F2223">
            <v>8.199999999999999E-2</v>
          </cell>
          <cell r="G2223">
            <v>0.97799999999999998</v>
          </cell>
          <cell r="H2223" t="str">
            <v>*</v>
          </cell>
          <cell r="I2223" t="str">
            <v>*</v>
          </cell>
          <cell r="J2223" t="str">
            <v>*</v>
          </cell>
          <cell r="K2223" t="str">
            <v>*</v>
          </cell>
          <cell r="L2223" t="str">
            <v>*</v>
          </cell>
          <cell r="M2223" t="str">
            <v>*</v>
          </cell>
          <cell r="N2223">
            <v>4.3499999999999997E-2</v>
          </cell>
          <cell r="O2223" t="str">
            <v>Franklin</v>
          </cell>
          <cell r="P2223" t="str">
            <v>town</v>
          </cell>
          <cell r="Q2223" t="str">
            <v>Ozarks</v>
          </cell>
          <cell r="R2223">
            <v>2931110</v>
          </cell>
        </row>
        <row r="2224">
          <cell r="A2224" t="str">
            <v>Marthasville Elementary</v>
          </cell>
          <cell r="B2224" t="str">
            <v>036139</v>
          </cell>
          <cell r="C2224" t="str">
            <v>WASHINGTON</v>
          </cell>
          <cell r="D2224">
            <v>202</v>
          </cell>
          <cell r="E2224">
            <v>198</v>
          </cell>
          <cell r="F2224">
            <v>0.30299999999999999</v>
          </cell>
          <cell r="G2224">
            <v>0.94099999999999995</v>
          </cell>
          <cell r="H2224" t="str">
            <v>*</v>
          </cell>
          <cell r="I2224" t="str">
            <v>*</v>
          </cell>
          <cell r="J2224" t="str">
            <v>*</v>
          </cell>
          <cell r="K2224">
            <v>4.4999999999999998E-2</v>
          </cell>
          <cell r="L2224" t="str">
            <v>*</v>
          </cell>
          <cell r="M2224" t="str">
            <v>*</v>
          </cell>
          <cell r="N2224">
            <v>5.45E-2</v>
          </cell>
          <cell r="O2224" t="str">
            <v>Franklin</v>
          </cell>
          <cell r="P2224" t="str">
            <v>town</v>
          </cell>
          <cell r="Q2224" t="str">
            <v>Ozarks</v>
          </cell>
          <cell r="R2224">
            <v>2931110</v>
          </cell>
        </row>
        <row r="2225">
          <cell r="A2225" t="str">
            <v>South Point Elementary</v>
          </cell>
          <cell r="B2225" t="str">
            <v>036139</v>
          </cell>
          <cell r="C2225" t="str">
            <v>WASHINGTON</v>
          </cell>
          <cell r="D2225">
            <v>387</v>
          </cell>
          <cell r="E2225">
            <v>384.05</v>
          </cell>
          <cell r="F2225">
            <v>0.26800000000000002</v>
          </cell>
          <cell r="G2225">
            <v>0.91500000000000004</v>
          </cell>
          <cell r="H2225" t="str">
            <v>*</v>
          </cell>
          <cell r="I2225">
            <v>1.3000000000000001E-2</v>
          </cell>
          <cell r="J2225" t="str">
            <v>*</v>
          </cell>
          <cell r="K2225">
            <v>4.4000000000000004E-2</v>
          </cell>
          <cell r="L2225" t="str">
            <v>*</v>
          </cell>
          <cell r="M2225">
            <v>2.3300000000000001E-2</v>
          </cell>
          <cell r="N2225">
            <v>0.13439999999999999</v>
          </cell>
          <cell r="O2225" t="str">
            <v>Franklin</v>
          </cell>
          <cell r="P2225" t="str">
            <v>town</v>
          </cell>
          <cell r="Q2225" t="str">
            <v>Ozarks</v>
          </cell>
          <cell r="R2225">
            <v>2931110</v>
          </cell>
        </row>
        <row r="2226">
          <cell r="A2226" t="str">
            <v>Washington West Elementary</v>
          </cell>
          <cell r="B2226" t="str">
            <v>036139</v>
          </cell>
          <cell r="C2226" t="str">
            <v>WASHINGTON</v>
          </cell>
          <cell r="D2226">
            <v>479</v>
          </cell>
          <cell r="E2226">
            <v>433.46</v>
          </cell>
          <cell r="F2226">
            <v>0.34299999999999997</v>
          </cell>
          <cell r="G2226">
            <v>0.91200000000000003</v>
          </cell>
          <cell r="H2226" t="str">
            <v>*</v>
          </cell>
          <cell r="I2226">
            <v>1.7000000000000001E-2</v>
          </cell>
          <cell r="J2226">
            <v>1.2526096033402923E-2</v>
          </cell>
          <cell r="K2226">
            <v>5.4000000000000006E-2</v>
          </cell>
          <cell r="L2226" t="str">
            <v>*</v>
          </cell>
          <cell r="M2226">
            <v>3.1300000000000001E-2</v>
          </cell>
          <cell r="N2226">
            <v>0.1691</v>
          </cell>
          <cell r="O2226" t="str">
            <v>Franklin</v>
          </cell>
          <cell r="P2226" t="str">
            <v>town</v>
          </cell>
          <cell r="Q2226" t="str">
            <v>Ozarks</v>
          </cell>
          <cell r="R2226">
            <v>2931110</v>
          </cell>
        </row>
        <row r="2227">
          <cell r="A2227" t="str">
            <v>Early Learning Center</v>
          </cell>
          <cell r="B2227" t="str">
            <v>036139</v>
          </cell>
          <cell r="C2227" t="str">
            <v>WASHINGTON</v>
          </cell>
          <cell r="D2227" t="str">
            <v>*</v>
          </cell>
          <cell r="E2227" t="str">
            <v>*</v>
          </cell>
          <cell r="F2227" t="str">
            <v>*</v>
          </cell>
          <cell r="G2227" t="str">
            <v>*</v>
          </cell>
          <cell r="H2227" t="str">
            <v>*</v>
          </cell>
          <cell r="I2227" t="str">
            <v>*</v>
          </cell>
          <cell r="J2227" t="str">
            <v>*</v>
          </cell>
          <cell r="K2227" t="str">
            <v>*</v>
          </cell>
          <cell r="L2227" t="str">
            <v>*</v>
          </cell>
          <cell r="M2227" t="str">
            <v>*</v>
          </cell>
          <cell r="N2227" t="str">
            <v>*</v>
          </cell>
          <cell r="O2227" t="str">
            <v>Franklin</v>
          </cell>
          <cell r="P2227" t="str">
            <v>town</v>
          </cell>
          <cell r="Q2227" t="str">
            <v>Ozarks</v>
          </cell>
          <cell r="R2227">
            <v>2931110</v>
          </cell>
        </row>
        <row r="2228">
          <cell r="A2228" t="str">
            <v>WAYNESVILLE SR. HIGH</v>
          </cell>
          <cell r="B2228" t="str">
            <v>085046</v>
          </cell>
          <cell r="C2228" t="str">
            <v>WAYNESVILLE R-VI</v>
          </cell>
          <cell r="D2228">
            <v>1628</v>
          </cell>
          <cell r="E2228">
            <v>1592.52</v>
          </cell>
          <cell r="F2228">
            <v>0.22699999999999998</v>
          </cell>
          <cell r="G2228">
            <v>0.56600000000000006</v>
          </cell>
          <cell r="H2228">
            <v>0.13500000000000001</v>
          </cell>
          <cell r="I2228">
            <v>0.125</v>
          </cell>
          <cell r="J2228">
            <v>2.0270270270270271E-2</v>
          </cell>
          <cell r="K2228">
            <v>0.124</v>
          </cell>
          <cell r="L2228">
            <v>2.9729729729729648E-2</v>
          </cell>
          <cell r="M2228">
            <v>1.04E-2</v>
          </cell>
          <cell r="N2228">
            <v>0.14679999999999999</v>
          </cell>
          <cell r="O2228" t="str">
            <v>Pulaski</v>
          </cell>
          <cell r="P2228" t="str">
            <v>rural</v>
          </cell>
          <cell r="Q2228" t="str">
            <v>Ozarks</v>
          </cell>
          <cell r="R2228">
            <v>2931440</v>
          </cell>
        </row>
        <row r="2229">
          <cell r="A2229" t="str">
            <v>WAYNESVILLE CAREER CENTER</v>
          </cell>
          <cell r="B2229" t="str">
            <v>085046</v>
          </cell>
          <cell r="C2229" t="str">
            <v>WAYNESVILLE R-VI</v>
          </cell>
          <cell r="D2229" t="str">
            <v>*</v>
          </cell>
          <cell r="E2229" t="str">
            <v>*</v>
          </cell>
          <cell r="F2229" t="str">
            <v>*</v>
          </cell>
          <cell r="G2229" t="str">
            <v>*</v>
          </cell>
          <cell r="H2229" t="str">
            <v>*</v>
          </cell>
          <cell r="I2229" t="str">
            <v>*</v>
          </cell>
          <cell r="J2229" t="str">
            <v>*</v>
          </cell>
          <cell r="K2229" t="str">
            <v>*</v>
          </cell>
          <cell r="L2229" t="str">
            <v>*</v>
          </cell>
          <cell r="M2229" t="str">
            <v>*</v>
          </cell>
          <cell r="N2229" t="str">
            <v>*</v>
          </cell>
          <cell r="O2229" t="str">
            <v>Pulaski</v>
          </cell>
          <cell r="P2229" t="str">
            <v>rural</v>
          </cell>
          <cell r="Q2229" t="str">
            <v>Ozarks</v>
          </cell>
          <cell r="R2229">
            <v>2931440</v>
          </cell>
        </row>
        <row r="2230">
          <cell r="A2230" t="str">
            <v>WAYNESVILLE MIDDLE</v>
          </cell>
          <cell r="B2230" t="str">
            <v>085046</v>
          </cell>
          <cell r="C2230" t="str">
            <v>WAYNESVILLE R-VI</v>
          </cell>
          <cell r="D2230">
            <v>908</v>
          </cell>
          <cell r="E2230">
            <v>915</v>
          </cell>
          <cell r="F2230">
            <v>0.315</v>
          </cell>
          <cell r="G2230">
            <v>0.55399999999999994</v>
          </cell>
          <cell r="H2230">
            <v>0.14199999999999999</v>
          </cell>
          <cell r="I2230">
            <v>0.12</v>
          </cell>
          <cell r="J2230" t="str">
            <v>*</v>
          </cell>
          <cell r="K2230">
            <v>0.13800000000000001</v>
          </cell>
          <cell r="L2230" t="str">
            <v>*</v>
          </cell>
          <cell r="M2230">
            <v>3.9599999999999996E-2</v>
          </cell>
          <cell r="N2230">
            <v>0.16079999999999997</v>
          </cell>
          <cell r="O2230" t="str">
            <v>Pulaski</v>
          </cell>
          <cell r="P2230" t="str">
            <v>rural</v>
          </cell>
          <cell r="Q2230" t="str">
            <v>Ozarks</v>
          </cell>
          <cell r="R2230">
            <v>2931440</v>
          </cell>
        </row>
        <row r="2231">
          <cell r="A2231" t="str">
            <v>6TH GRADE CENTER</v>
          </cell>
          <cell r="B2231" t="str">
            <v>085046</v>
          </cell>
          <cell r="C2231" t="str">
            <v>WAYNESVILLE R-VI</v>
          </cell>
          <cell r="D2231">
            <v>467</v>
          </cell>
          <cell r="E2231">
            <v>463</v>
          </cell>
          <cell r="F2231">
            <v>0.29799999999999999</v>
          </cell>
          <cell r="G2231">
            <v>0.55700000000000005</v>
          </cell>
          <cell r="H2231">
            <v>0.10300000000000001</v>
          </cell>
          <cell r="I2231">
            <v>0.16899999999999998</v>
          </cell>
          <cell r="J2231" t="str">
            <v>*</v>
          </cell>
          <cell r="K2231">
            <v>0.13300000000000001</v>
          </cell>
          <cell r="L2231" t="str">
            <v>*</v>
          </cell>
          <cell r="M2231">
            <v>2.1400000000000002E-2</v>
          </cell>
          <cell r="N2231">
            <v>0.1991</v>
          </cell>
          <cell r="O2231" t="str">
            <v>Pulaski</v>
          </cell>
          <cell r="P2231" t="str">
            <v>rural</v>
          </cell>
          <cell r="Q2231" t="str">
            <v>Ozarks</v>
          </cell>
          <cell r="R2231">
            <v>2931440</v>
          </cell>
        </row>
        <row r="2232">
          <cell r="A2232" t="str">
            <v>WAYNESVILLE EAST ELEM.</v>
          </cell>
          <cell r="B2232" t="str">
            <v>085046</v>
          </cell>
          <cell r="C2232" t="str">
            <v>WAYNESVILLE R-VI</v>
          </cell>
          <cell r="D2232">
            <v>904</v>
          </cell>
          <cell r="E2232">
            <v>904.94</v>
          </cell>
          <cell r="F2232">
            <v>0.34799999999999998</v>
          </cell>
          <cell r="G2232">
            <v>0.60399999999999998</v>
          </cell>
          <cell r="H2232">
            <v>9.3000000000000013E-2</v>
          </cell>
          <cell r="I2232">
            <v>0.13300000000000001</v>
          </cell>
          <cell r="J2232" t="str">
            <v>*</v>
          </cell>
          <cell r="K2232">
            <v>0.13800000000000001</v>
          </cell>
          <cell r="L2232" t="str">
            <v>*</v>
          </cell>
          <cell r="M2232">
            <v>4.6500000000000007E-2</v>
          </cell>
          <cell r="N2232">
            <v>0.1925</v>
          </cell>
          <cell r="O2232" t="str">
            <v>Pulaski</v>
          </cell>
          <cell r="P2232" t="str">
            <v>rural</v>
          </cell>
          <cell r="Q2232" t="str">
            <v>Ozarks</v>
          </cell>
          <cell r="R2232">
            <v>2931440</v>
          </cell>
        </row>
        <row r="2233">
          <cell r="A2233" t="str">
            <v>FREEDOM ELEM.</v>
          </cell>
          <cell r="B2233" t="str">
            <v>085046</v>
          </cell>
          <cell r="C2233" t="str">
            <v>WAYNESVILLE R-VI</v>
          </cell>
          <cell r="D2233">
            <v>971</v>
          </cell>
          <cell r="E2233">
            <v>964.33</v>
          </cell>
          <cell r="F2233">
            <v>0.374</v>
          </cell>
          <cell r="G2233">
            <v>0.52900000000000003</v>
          </cell>
          <cell r="H2233">
            <v>0.13500000000000001</v>
          </cell>
          <cell r="I2233">
            <v>0.127</v>
          </cell>
          <cell r="J2233">
            <v>2.4716786817713696E-2</v>
          </cell>
          <cell r="K2233">
            <v>0.156</v>
          </cell>
          <cell r="L2233">
            <v>2.8283213182286215E-2</v>
          </cell>
          <cell r="M2233">
            <v>5.4600000000000003E-2</v>
          </cell>
          <cell r="N2233">
            <v>0.19359999999999999</v>
          </cell>
          <cell r="O2233" t="str">
            <v>Pulaski</v>
          </cell>
          <cell r="P2233" t="str">
            <v>rural</v>
          </cell>
          <cell r="Q2233" t="str">
            <v>Ozarks</v>
          </cell>
          <cell r="R2233">
            <v>2931440</v>
          </cell>
        </row>
        <row r="2234">
          <cell r="A2234" t="str">
            <v>PARTRIDGE ELEM.</v>
          </cell>
          <cell r="B2234" t="str">
            <v>085046</v>
          </cell>
          <cell r="C2234" t="str">
            <v>WAYNESVILLE R-VI</v>
          </cell>
          <cell r="D2234">
            <v>295</v>
          </cell>
          <cell r="E2234">
            <v>308</v>
          </cell>
          <cell r="F2234">
            <v>0.27899999999999997</v>
          </cell>
          <cell r="G2234">
            <v>0.43700000000000006</v>
          </cell>
          <cell r="H2234">
            <v>0.10199999999999999</v>
          </cell>
          <cell r="I2234">
            <v>0.24399999999999999</v>
          </cell>
          <cell r="J2234" t="str">
            <v>*</v>
          </cell>
          <cell r="K2234">
            <v>0.13900000000000001</v>
          </cell>
          <cell r="L2234" t="str">
            <v>*</v>
          </cell>
          <cell r="M2234">
            <v>6.7799999999999999E-2</v>
          </cell>
          <cell r="N2234">
            <v>0.1661</v>
          </cell>
          <cell r="O2234" t="str">
            <v>Pulaski</v>
          </cell>
          <cell r="P2234" t="str">
            <v>rural</v>
          </cell>
          <cell r="Q2234" t="str">
            <v>Ozarks</v>
          </cell>
          <cell r="R2234">
            <v>2931440</v>
          </cell>
        </row>
        <row r="2235">
          <cell r="A2235" t="str">
            <v>THAYER ELEM.</v>
          </cell>
          <cell r="B2235" t="str">
            <v>085046</v>
          </cell>
          <cell r="C2235" t="str">
            <v>WAYNESVILLE R-VI</v>
          </cell>
          <cell r="D2235">
            <v>245</v>
          </cell>
          <cell r="E2235">
            <v>230</v>
          </cell>
          <cell r="F2235">
            <v>0.23899999999999999</v>
          </cell>
          <cell r="G2235">
            <v>0.52700000000000002</v>
          </cell>
          <cell r="H2235">
            <v>0.13500000000000001</v>
          </cell>
          <cell r="I2235">
            <v>0.127</v>
          </cell>
          <cell r="J2235" t="str">
            <v>*</v>
          </cell>
          <cell r="K2235">
            <v>0.14699999999999999</v>
          </cell>
          <cell r="L2235" t="str">
            <v>*</v>
          </cell>
          <cell r="M2235">
            <v>4.0800000000000003E-2</v>
          </cell>
          <cell r="N2235">
            <v>0.12240000000000001</v>
          </cell>
          <cell r="O2235" t="str">
            <v>Pulaski</v>
          </cell>
          <cell r="P2235" t="str">
            <v>rural</v>
          </cell>
          <cell r="Q2235" t="str">
            <v>Ozarks</v>
          </cell>
          <cell r="R2235">
            <v>2931440</v>
          </cell>
        </row>
        <row r="2236">
          <cell r="A2236" t="str">
            <v>WOOD ELEM.</v>
          </cell>
          <cell r="B2236" t="str">
            <v>085046</v>
          </cell>
          <cell r="C2236" t="str">
            <v>WAYNESVILLE R-VI</v>
          </cell>
          <cell r="D2236">
            <v>430</v>
          </cell>
          <cell r="E2236">
            <v>411.22</v>
          </cell>
          <cell r="F2236">
            <v>0.44600000000000001</v>
          </cell>
          <cell r="G2236">
            <v>0.42299999999999999</v>
          </cell>
          <cell r="H2236">
            <v>0.14699999999999999</v>
          </cell>
          <cell r="I2236">
            <v>0.26300000000000001</v>
          </cell>
          <cell r="J2236" t="str">
            <v>*</v>
          </cell>
          <cell r="K2236">
            <v>0.10199999999999999</v>
          </cell>
          <cell r="L2236" t="str">
            <v>*</v>
          </cell>
          <cell r="M2236">
            <v>6.7400000000000002E-2</v>
          </cell>
          <cell r="N2236">
            <v>0.18140000000000001</v>
          </cell>
          <cell r="O2236" t="str">
            <v>Pulaski</v>
          </cell>
          <cell r="P2236" t="str">
            <v>rural</v>
          </cell>
          <cell r="Q2236" t="str">
            <v>Ozarks</v>
          </cell>
          <cell r="R2236">
            <v>2931440</v>
          </cell>
        </row>
        <row r="2237">
          <cell r="A2237" t="str">
            <v>WILLIAMS EARLY CHILDHOOD CTR</v>
          </cell>
          <cell r="B2237" t="str">
            <v>085046</v>
          </cell>
          <cell r="C2237" t="str">
            <v>WAYNESVILLE R-VI</v>
          </cell>
          <cell r="D2237" t="str">
            <v>*</v>
          </cell>
          <cell r="E2237" t="str">
            <v>*</v>
          </cell>
          <cell r="F2237" t="str">
            <v>*</v>
          </cell>
          <cell r="G2237" t="str">
            <v>*</v>
          </cell>
          <cell r="H2237" t="str">
            <v>*</v>
          </cell>
          <cell r="I2237" t="str">
            <v>*</v>
          </cell>
          <cell r="J2237" t="str">
            <v>*</v>
          </cell>
          <cell r="K2237" t="str">
            <v>*</v>
          </cell>
          <cell r="L2237" t="str">
            <v>*</v>
          </cell>
          <cell r="M2237" t="str">
            <v>*</v>
          </cell>
          <cell r="N2237" t="str">
            <v>*</v>
          </cell>
          <cell r="O2237" t="str">
            <v>Pulaski</v>
          </cell>
          <cell r="P2237" t="str">
            <v>rural</v>
          </cell>
          <cell r="Q2237" t="str">
            <v>Ozarks</v>
          </cell>
          <cell r="R2237">
            <v>2931440</v>
          </cell>
        </row>
        <row r="2238">
          <cell r="A2238" t="str">
            <v>WEAUBLEAU HIGH</v>
          </cell>
          <cell r="B2238" t="str">
            <v>043003</v>
          </cell>
          <cell r="C2238" t="str">
            <v>WEAUBLEAU R-III</v>
          </cell>
          <cell r="D2238">
            <v>177</v>
          </cell>
          <cell r="E2238">
            <v>173</v>
          </cell>
          <cell r="F2238">
            <v>0.42799999999999999</v>
          </cell>
          <cell r="G2238">
            <v>0.94900000000000007</v>
          </cell>
          <cell r="H2238" t="str">
            <v>*</v>
          </cell>
          <cell r="I2238">
            <v>3.4000000000000002E-2</v>
          </cell>
          <cell r="J2238" t="str">
            <v>*</v>
          </cell>
          <cell r="K2238" t="str">
            <v>*</v>
          </cell>
          <cell r="L2238" t="str">
            <v>*</v>
          </cell>
          <cell r="M2238" t="str">
            <v>*</v>
          </cell>
          <cell r="N2238">
            <v>4.5199999999999997E-2</v>
          </cell>
          <cell r="O2238" t="str">
            <v>Hickory</v>
          </cell>
          <cell r="P2238" t="str">
            <v>rural</v>
          </cell>
          <cell r="Q2238" t="str">
            <v>Western Plains</v>
          </cell>
          <cell r="R2238">
            <v>2931460</v>
          </cell>
        </row>
        <row r="2239">
          <cell r="A2239" t="str">
            <v>WEAUBLEAU ELEM.</v>
          </cell>
          <cell r="B2239" t="str">
            <v>043003</v>
          </cell>
          <cell r="C2239" t="str">
            <v>WEAUBLEAU R-III</v>
          </cell>
          <cell r="D2239">
            <v>181</v>
          </cell>
          <cell r="E2239">
            <v>182</v>
          </cell>
          <cell r="F2239">
            <v>0.56000000000000005</v>
          </cell>
          <cell r="G2239">
            <v>0.92299999999999993</v>
          </cell>
          <cell r="H2239" t="str">
            <v>*</v>
          </cell>
          <cell r="I2239" t="str">
            <v>*</v>
          </cell>
          <cell r="J2239" t="str">
            <v>*</v>
          </cell>
          <cell r="K2239">
            <v>7.2000000000000008E-2</v>
          </cell>
          <cell r="L2239" t="str">
            <v>*</v>
          </cell>
          <cell r="M2239" t="str">
            <v>*</v>
          </cell>
          <cell r="N2239">
            <v>0.1215</v>
          </cell>
          <cell r="O2239" t="str">
            <v>Hickory</v>
          </cell>
          <cell r="P2239" t="str">
            <v>rural</v>
          </cell>
          <cell r="Q2239" t="str">
            <v>Western Plains</v>
          </cell>
          <cell r="R2239">
            <v>2931460</v>
          </cell>
        </row>
        <row r="2240">
          <cell r="A2240" t="str">
            <v>WEBB CITY HIGH</v>
          </cell>
          <cell r="B2240" t="str">
            <v>049144</v>
          </cell>
          <cell r="C2240" t="str">
            <v>WEBB CITY R-VII</v>
          </cell>
          <cell r="D2240">
            <v>1316</v>
          </cell>
          <cell r="E2240">
            <v>1257.1300000000001</v>
          </cell>
          <cell r="F2240">
            <v>0.309</v>
          </cell>
          <cell r="G2240">
            <v>0.83499999999999996</v>
          </cell>
          <cell r="H2240">
            <v>1.7000000000000001E-2</v>
          </cell>
          <cell r="I2240">
            <v>7.6999999999999999E-2</v>
          </cell>
          <cell r="J2240">
            <v>1.2158054711246201E-2</v>
          </cell>
          <cell r="K2240">
            <v>4.9000000000000002E-2</v>
          </cell>
          <cell r="L2240">
            <v>9.8419452887538172E-3</v>
          </cell>
          <cell r="M2240">
            <v>1.06E-2</v>
          </cell>
          <cell r="N2240">
            <v>0.12839999999999999</v>
          </cell>
          <cell r="O2240" t="str">
            <v>Jasper</v>
          </cell>
          <cell r="P2240" t="str">
            <v>urban</v>
          </cell>
          <cell r="Q2240" t="str">
            <v>Southwest</v>
          </cell>
          <cell r="R2240">
            <v>2931500</v>
          </cell>
        </row>
        <row r="2241">
          <cell r="A2241" t="str">
            <v>WEBB CITY JR. HIGH</v>
          </cell>
          <cell r="B2241" t="str">
            <v>049144</v>
          </cell>
          <cell r="C2241" t="str">
            <v>WEBB CITY R-VII</v>
          </cell>
          <cell r="D2241">
            <v>773</v>
          </cell>
          <cell r="E2241">
            <v>772</v>
          </cell>
          <cell r="F2241">
            <v>0.38200000000000001</v>
          </cell>
          <cell r="G2241">
            <v>0.81599999999999995</v>
          </cell>
          <cell r="H2241">
            <v>1.9E-2</v>
          </cell>
          <cell r="I2241">
            <v>0.08</v>
          </cell>
          <cell r="J2241">
            <v>9.0556274256144882E-3</v>
          </cell>
          <cell r="K2241">
            <v>6.5000000000000002E-2</v>
          </cell>
          <cell r="L2241">
            <v>1.094437257438563E-2</v>
          </cell>
          <cell r="M2241">
            <v>1.1599999999999999E-2</v>
          </cell>
          <cell r="N2241">
            <v>0.16820000000000002</v>
          </cell>
          <cell r="O2241" t="str">
            <v>Jasper</v>
          </cell>
          <cell r="P2241" t="str">
            <v>urban</v>
          </cell>
          <cell r="Q2241" t="str">
            <v>Southwest</v>
          </cell>
          <cell r="R2241">
            <v>2931500</v>
          </cell>
        </row>
        <row r="2242">
          <cell r="A2242" t="str">
            <v>WEBB CITY MIDDLE</v>
          </cell>
          <cell r="B2242" t="str">
            <v>049144</v>
          </cell>
          <cell r="C2242" t="str">
            <v>WEBB CITY R-VII</v>
          </cell>
          <cell r="D2242">
            <v>706</v>
          </cell>
          <cell r="E2242">
            <v>700</v>
          </cell>
          <cell r="F2242">
            <v>0.42100000000000004</v>
          </cell>
          <cell r="G2242">
            <v>0.81700000000000006</v>
          </cell>
          <cell r="H2242">
            <v>2.1000000000000001E-2</v>
          </cell>
          <cell r="I2242">
            <v>8.8000000000000009E-2</v>
          </cell>
          <cell r="J2242" t="str">
            <v>*</v>
          </cell>
          <cell r="K2242">
            <v>5.5E-2</v>
          </cell>
          <cell r="L2242" t="str">
            <v>*</v>
          </cell>
          <cell r="M2242">
            <v>1.2699999999999999E-2</v>
          </cell>
          <cell r="N2242">
            <v>0.17420000000000002</v>
          </cell>
          <cell r="O2242" t="str">
            <v>Jasper</v>
          </cell>
          <cell r="P2242" t="str">
            <v>urban</v>
          </cell>
          <cell r="Q2242" t="str">
            <v>Southwest</v>
          </cell>
          <cell r="R2242">
            <v>2931500</v>
          </cell>
        </row>
        <row r="2243">
          <cell r="A2243" t="str">
            <v>EUGENE FIELD ELEM.</v>
          </cell>
          <cell r="B2243" t="str">
            <v>049144</v>
          </cell>
          <cell r="C2243" t="str">
            <v>WEBB CITY R-VII</v>
          </cell>
          <cell r="D2243">
            <v>204</v>
          </cell>
          <cell r="E2243">
            <v>205</v>
          </cell>
          <cell r="F2243">
            <v>0.44400000000000001</v>
          </cell>
          <cell r="G2243">
            <v>0.79400000000000004</v>
          </cell>
          <cell r="H2243" t="str">
            <v>*</v>
          </cell>
          <cell r="I2243">
            <v>8.8000000000000009E-2</v>
          </cell>
          <cell r="J2243" t="str">
            <v>*</v>
          </cell>
          <cell r="K2243">
            <v>8.3000000000000004E-2</v>
          </cell>
          <cell r="L2243" t="str">
            <v>*</v>
          </cell>
          <cell r="M2243">
            <v>2.4500000000000001E-2</v>
          </cell>
          <cell r="N2243">
            <v>0.14219999999999999</v>
          </cell>
          <cell r="O2243" t="str">
            <v>Jasper</v>
          </cell>
          <cell r="P2243" t="str">
            <v>urban</v>
          </cell>
          <cell r="Q2243" t="str">
            <v>Southwest</v>
          </cell>
          <cell r="R2243">
            <v>2931500</v>
          </cell>
        </row>
        <row r="2244">
          <cell r="A2244" t="str">
            <v>MADGE T. JAMES KIND. CTR.</v>
          </cell>
          <cell r="B2244" t="str">
            <v>049144</v>
          </cell>
          <cell r="C2244" t="str">
            <v>WEBB CITY R-VII</v>
          </cell>
          <cell r="D2244">
            <v>195</v>
          </cell>
          <cell r="E2244">
            <v>195</v>
          </cell>
          <cell r="F2244">
            <v>0.44600000000000001</v>
          </cell>
          <cell r="G2244">
            <v>0.754</v>
          </cell>
          <cell r="H2244" t="str">
            <v>*</v>
          </cell>
          <cell r="I2244">
            <v>0.10300000000000001</v>
          </cell>
          <cell r="J2244" t="str">
            <v>*</v>
          </cell>
          <cell r="K2244">
            <v>9.6999999999999989E-2</v>
          </cell>
          <cell r="L2244" t="str">
            <v>*</v>
          </cell>
          <cell r="M2244">
            <v>3.0800000000000001E-2</v>
          </cell>
          <cell r="N2244">
            <v>8.72E-2</v>
          </cell>
          <cell r="O2244" t="str">
            <v>Jasper</v>
          </cell>
          <cell r="P2244" t="str">
            <v>urban</v>
          </cell>
          <cell r="Q2244" t="str">
            <v>Southwest</v>
          </cell>
          <cell r="R2244">
            <v>2931500</v>
          </cell>
        </row>
        <row r="2245">
          <cell r="A2245" t="str">
            <v>MARK TWAIN ELEM.</v>
          </cell>
          <cell r="B2245" t="str">
            <v>049144</v>
          </cell>
          <cell r="C2245" t="str">
            <v>WEBB CITY R-VII</v>
          </cell>
          <cell r="D2245">
            <v>196</v>
          </cell>
          <cell r="E2245">
            <v>201</v>
          </cell>
          <cell r="F2245">
            <v>0.47299999999999998</v>
          </cell>
          <cell r="G2245">
            <v>0.77599999999999991</v>
          </cell>
          <cell r="H2245" t="str">
            <v>*</v>
          </cell>
          <cell r="I2245">
            <v>7.6999999999999999E-2</v>
          </cell>
          <cell r="J2245">
            <v>0.15</v>
          </cell>
          <cell r="K2245">
            <v>0.10199999999999999</v>
          </cell>
          <cell r="L2245" t="str">
            <v>*</v>
          </cell>
          <cell r="M2245">
            <v>2.5499999999999998E-2</v>
          </cell>
          <cell r="N2245">
            <v>0.12240000000000001</v>
          </cell>
          <cell r="O2245" t="str">
            <v>Jasper</v>
          </cell>
          <cell r="P2245" t="str">
            <v>urban</v>
          </cell>
          <cell r="Q2245" t="str">
            <v>Southwest</v>
          </cell>
          <cell r="R2245">
            <v>2931500</v>
          </cell>
        </row>
        <row r="2246">
          <cell r="A2246" t="str">
            <v>WEBSTER PRIMARY CTR.</v>
          </cell>
          <cell r="B2246" t="str">
            <v>049144</v>
          </cell>
          <cell r="C2246" t="str">
            <v>WEBB CITY R-VII</v>
          </cell>
          <cell r="D2246">
            <v>404</v>
          </cell>
          <cell r="E2246">
            <v>411</v>
          </cell>
          <cell r="F2246">
            <v>0.51100000000000001</v>
          </cell>
          <cell r="G2246">
            <v>0.78200000000000003</v>
          </cell>
          <cell r="H2246">
            <v>1.7000000000000001E-2</v>
          </cell>
          <cell r="I2246">
            <v>9.9000000000000005E-2</v>
          </cell>
          <cell r="J2246" t="str">
            <v>*</v>
          </cell>
          <cell r="K2246">
            <v>9.1999999999999998E-2</v>
          </cell>
          <cell r="L2246" t="str">
            <v>*</v>
          </cell>
          <cell r="M2246">
            <v>3.4700000000000002E-2</v>
          </cell>
          <cell r="N2246">
            <v>0.1114</v>
          </cell>
          <cell r="O2246" t="str">
            <v>Jasper</v>
          </cell>
          <cell r="P2246" t="str">
            <v>urban</v>
          </cell>
          <cell r="Q2246" t="str">
            <v>Southwest</v>
          </cell>
          <cell r="R2246">
            <v>2931500</v>
          </cell>
        </row>
        <row r="2247">
          <cell r="A2247" t="str">
            <v>HARRY S. TRUMAN ELEM.</v>
          </cell>
          <cell r="B2247" t="str">
            <v>049144</v>
          </cell>
          <cell r="C2247" t="str">
            <v>WEBB CITY R-VII</v>
          </cell>
          <cell r="D2247">
            <v>291</v>
          </cell>
          <cell r="E2247">
            <v>297.01</v>
          </cell>
          <cell r="F2247">
            <v>0.33700000000000002</v>
          </cell>
          <cell r="G2247">
            <v>0.85199999999999998</v>
          </cell>
          <cell r="H2247" t="str">
            <v>*</v>
          </cell>
          <cell r="I2247">
            <v>5.5E-2</v>
          </cell>
          <cell r="J2247">
            <v>4.5918367346938778E-2</v>
          </cell>
          <cell r="K2247">
            <v>6.9000000000000006E-2</v>
          </cell>
          <cell r="L2247" t="str">
            <v>*</v>
          </cell>
          <cell r="M2247" t="str">
            <v>*</v>
          </cell>
          <cell r="N2247">
            <v>0.11</v>
          </cell>
          <cell r="O2247" t="str">
            <v>Jasper</v>
          </cell>
          <cell r="P2247" t="str">
            <v>urban</v>
          </cell>
          <cell r="Q2247" t="str">
            <v>Southwest</v>
          </cell>
          <cell r="R2247">
            <v>2931500</v>
          </cell>
        </row>
        <row r="2248">
          <cell r="A2248" t="str">
            <v>BESS TRUMAN PRIMARY CTR.</v>
          </cell>
          <cell r="B2248" t="str">
            <v>049144</v>
          </cell>
          <cell r="C2248" t="str">
            <v>WEBB CITY R-VII</v>
          </cell>
          <cell r="D2248">
            <v>180</v>
          </cell>
          <cell r="E2248">
            <v>181</v>
          </cell>
          <cell r="F2248">
            <v>0.32600000000000001</v>
          </cell>
          <cell r="G2248">
            <v>0.84400000000000008</v>
          </cell>
          <cell r="H2248" t="str">
            <v>*</v>
          </cell>
          <cell r="I2248">
            <v>4.4000000000000004E-2</v>
          </cell>
          <cell r="J2248" t="str">
            <v>*</v>
          </cell>
          <cell r="K2248">
            <v>0.1</v>
          </cell>
          <cell r="L2248" t="str">
            <v>*</v>
          </cell>
          <cell r="M2248" t="str">
            <v>*</v>
          </cell>
          <cell r="N2248">
            <v>7.22E-2</v>
          </cell>
          <cell r="O2248" t="str">
            <v>Jasper</v>
          </cell>
          <cell r="P2248" t="str">
            <v>urban</v>
          </cell>
          <cell r="Q2248" t="str">
            <v>Southwest</v>
          </cell>
          <cell r="R2248">
            <v>2931500</v>
          </cell>
        </row>
        <row r="2249">
          <cell r="A2249" t="str">
            <v>CARTERVILLE ELEM.</v>
          </cell>
          <cell r="B2249" t="str">
            <v>049144</v>
          </cell>
          <cell r="C2249" t="str">
            <v>WEBB CITY R-VII</v>
          </cell>
          <cell r="D2249">
            <v>242</v>
          </cell>
          <cell r="E2249">
            <v>244.5</v>
          </cell>
          <cell r="F2249">
            <v>0.49099999999999999</v>
          </cell>
          <cell r="G2249">
            <v>0.84699999999999998</v>
          </cell>
          <cell r="H2249" t="str">
            <v>*</v>
          </cell>
          <cell r="I2249">
            <v>6.2E-2</v>
          </cell>
          <cell r="J2249" t="str">
            <v>*</v>
          </cell>
          <cell r="K2249">
            <v>6.2E-2</v>
          </cell>
          <cell r="L2249" t="str">
            <v>*</v>
          </cell>
          <cell r="M2249">
            <v>2.07E-2</v>
          </cell>
          <cell r="N2249">
            <v>0.14460000000000001</v>
          </cell>
          <cell r="O2249" t="str">
            <v>Jasper</v>
          </cell>
          <cell r="P2249" t="str">
            <v>urban</v>
          </cell>
          <cell r="Q2249" t="str">
            <v>Southwest</v>
          </cell>
          <cell r="R2249">
            <v>2931500</v>
          </cell>
        </row>
        <row r="2250">
          <cell r="A2250" t="str">
            <v>HERITAGE PRESCHOOL</v>
          </cell>
          <cell r="B2250" t="str">
            <v>049144</v>
          </cell>
          <cell r="C2250" t="str">
            <v>WEBB CITY R-VII</v>
          </cell>
          <cell r="D2250" t="str">
            <v>*</v>
          </cell>
          <cell r="E2250" t="str">
            <v>*</v>
          </cell>
          <cell r="F2250" t="str">
            <v>*</v>
          </cell>
          <cell r="G2250" t="str">
            <v>*</v>
          </cell>
          <cell r="H2250" t="str">
            <v>*</v>
          </cell>
          <cell r="I2250" t="str">
            <v>*</v>
          </cell>
          <cell r="J2250" t="str">
            <v>*</v>
          </cell>
          <cell r="K2250" t="str">
            <v>*</v>
          </cell>
          <cell r="L2250" t="str">
            <v>*</v>
          </cell>
          <cell r="M2250" t="str">
            <v>*</v>
          </cell>
          <cell r="N2250" t="str">
            <v>*</v>
          </cell>
          <cell r="O2250" t="str">
            <v>Jasper</v>
          </cell>
          <cell r="P2250" t="str">
            <v>urban</v>
          </cell>
          <cell r="Q2250" t="str">
            <v>Southwest</v>
          </cell>
          <cell r="R2250">
            <v>2931500</v>
          </cell>
        </row>
        <row r="2251">
          <cell r="A2251" t="str">
            <v>WEBSTER GROVES HIGH</v>
          </cell>
          <cell r="B2251" t="str">
            <v>096114</v>
          </cell>
          <cell r="C2251" t="str">
            <v>WEBSTER GROVES</v>
          </cell>
          <cell r="D2251">
            <v>1397</v>
          </cell>
          <cell r="E2251">
            <v>1346.97</v>
          </cell>
          <cell r="F2251">
            <v>9.5000000000000001E-2</v>
          </cell>
          <cell r="G2251">
            <v>0.74400000000000011</v>
          </cell>
          <cell r="H2251">
            <v>0.14199999999999999</v>
          </cell>
          <cell r="I2251">
            <v>4.2000000000000003E-2</v>
          </cell>
          <cell r="J2251">
            <v>1.5748031496062992E-2</v>
          </cell>
          <cell r="K2251">
            <v>5.2000000000000005E-2</v>
          </cell>
          <cell r="M2251">
            <v>4.3E-3</v>
          </cell>
          <cell r="N2251">
            <v>0.1217</v>
          </cell>
          <cell r="O2251" t="str">
            <v>St. Louis</v>
          </cell>
          <cell r="P2251" t="str">
            <v>suburban</v>
          </cell>
          <cell r="Q2251" t="str">
            <v>St. Louis</v>
          </cell>
          <cell r="R2251">
            <v>2931530</v>
          </cell>
        </row>
        <row r="2252">
          <cell r="A2252" t="str">
            <v>HIXSON MIDDLE</v>
          </cell>
          <cell r="B2252" t="str">
            <v>096114</v>
          </cell>
          <cell r="C2252" t="str">
            <v>WEBSTER GROVES</v>
          </cell>
          <cell r="D2252">
            <v>989</v>
          </cell>
          <cell r="E2252">
            <v>984.2</v>
          </cell>
          <cell r="F2252">
            <v>0.10400000000000001</v>
          </cell>
          <cell r="G2252">
            <v>0.76500000000000001</v>
          </cell>
          <cell r="H2252">
            <v>0.10800000000000001</v>
          </cell>
          <cell r="I2252">
            <v>3.5000000000000003E-2</v>
          </cell>
          <cell r="J2252">
            <v>1.2133468149646108E-2</v>
          </cell>
          <cell r="K2252">
            <v>7.9000000000000001E-2</v>
          </cell>
          <cell r="M2252">
            <v>6.0999999999999995E-3</v>
          </cell>
          <cell r="N2252">
            <v>0.12539999999999998</v>
          </cell>
          <cell r="O2252" t="str">
            <v>St. Louis</v>
          </cell>
          <cell r="P2252" t="str">
            <v>suburban</v>
          </cell>
          <cell r="Q2252" t="str">
            <v>St. Louis</v>
          </cell>
          <cell r="R2252">
            <v>2931530</v>
          </cell>
        </row>
        <row r="2253">
          <cell r="A2253" t="str">
            <v>AVERY ELEM.</v>
          </cell>
          <cell r="B2253" t="str">
            <v>096114</v>
          </cell>
          <cell r="C2253" t="str">
            <v>WEBSTER GROVES</v>
          </cell>
          <cell r="D2253">
            <v>403</v>
          </cell>
          <cell r="E2253">
            <v>408</v>
          </cell>
          <cell r="F2253">
            <v>0.11</v>
          </cell>
          <cell r="G2253">
            <v>0.81599999999999995</v>
          </cell>
          <cell r="H2253">
            <v>9.4E-2</v>
          </cell>
          <cell r="I2253">
            <v>4.7E-2</v>
          </cell>
          <cell r="J2253" t="str">
            <v>*</v>
          </cell>
          <cell r="K2253">
            <v>0.03</v>
          </cell>
          <cell r="L2253" t="str">
            <v>*</v>
          </cell>
          <cell r="M2253" t="str">
            <v>*</v>
          </cell>
          <cell r="N2253">
            <v>9.6799999999999997E-2</v>
          </cell>
          <cell r="O2253" t="str">
            <v>St. Louis</v>
          </cell>
          <cell r="P2253" t="str">
            <v>suburban</v>
          </cell>
          <cell r="Q2253" t="str">
            <v>St. Louis</v>
          </cell>
          <cell r="R2253">
            <v>2931530</v>
          </cell>
        </row>
        <row r="2254">
          <cell r="A2254" t="str">
            <v>BRISTOL ELEM.</v>
          </cell>
          <cell r="B2254" t="str">
            <v>096114</v>
          </cell>
          <cell r="C2254" t="str">
            <v>WEBSTER GROVES</v>
          </cell>
          <cell r="D2254">
            <v>399</v>
          </cell>
          <cell r="E2254">
            <v>396</v>
          </cell>
          <cell r="F2254">
            <v>6.0999999999999999E-2</v>
          </cell>
          <cell r="G2254">
            <v>0.85699999999999998</v>
          </cell>
          <cell r="H2254">
            <v>0.05</v>
          </cell>
          <cell r="I2254">
            <v>4.2999999999999997E-2</v>
          </cell>
          <cell r="J2254" t="str">
            <v>*</v>
          </cell>
          <cell r="K2254">
            <v>4.4999999999999998E-2</v>
          </cell>
          <cell r="L2254" t="str">
            <v>*</v>
          </cell>
          <cell r="M2254" t="str">
            <v>*</v>
          </cell>
          <cell r="N2254">
            <v>0.1278</v>
          </cell>
          <cell r="O2254" t="str">
            <v>St. Louis</v>
          </cell>
          <cell r="P2254" t="str">
            <v>suburban</v>
          </cell>
          <cell r="Q2254" t="str">
            <v>St. Louis</v>
          </cell>
          <cell r="R2254">
            <v>2931530</v>
          </cell>
        </row>
        <row r="2255">
          <cell r="A2255" t="str">
            <v>WALTER AMBROSE FAMILY CENTER</v>
          </cell>
          <cell r="B2255" t="str">
            <v>096114</v>
          </cell>
          <cell r="C2255" t="str">
            <v>WEBSTER GROVES</v>
          </cell>
          <cell r="D2255" t="str">
            <v>*</v>
          </cell>
          <cell r="E2255" t="str">
            <v>*</v>
          </cell>
          <cell r="F2255" t="str">
            <v>*</v>
          </cell>
          <cell r="G2255" t="str">
            <v>*</v>
          </cell>
          <cell r="H2255" t="str">
            <v>*</v>
          </cell>
          <cell r="I2255" t="str">
            <v>*</v>
          </cell>
          <cell r="J2255" t="str">
            <v>*</v>
          </cell>
          <cell r="K2255" t="str">
            <v>*</v>
          </cell>
          <cell r="L2255" t="str">
            <v>*</v>
          </cell>
          <cell r="M2255" t="str">
            <v>*</v>
          </cell>
          <cell r="N2255" t="str">
            <v>*</v>
          </cell>
          <cell r="O2255" t="str">
            <v>St. Louis</v>
          </cell>
          <cell r="P2255" t="str">
            <v>suburban</v>
          </cell>
          <cell r="Q2255" t="str">
            <v>St. Louis</v>
          </cell>
          <cell r="R2255">
            <v>2931530</v>
          </cell>
        </row>
        <row r="2256">
          <cell r="A2256" t="str">
            <v>CLARK ELEM.</v>
          </cell>
          <cell r="B2256" t="str">
            <v>096114</v>
          </cell>
          <cell r="C2256" t="str">
            <v>WEBSTER GROVES</v>
          </cell>
          <cell r="D2256">
            <v>310</v>
          </cell>
          <cell r="E2256">
            <v>313</v>
          </cell>
          <cell r="F2256">
            <v>2.6000000000000002E-2</v>
          </cell>
          <cell r="G2256">
            <v>0.89400000000000002</v>
          </cell>
          <cell r="H2256" t="str">
            <v>*</v>
          </cell>
          <cell r="I2256">
            <v>4.2000000000000003E-2</v>
          </cell>
          <cell r="J2256" t="str">
            <v>*</v>
          </cell>
          <cell r="K2256">
            <v>4.2000000000000003E-2</v>
          </cell>
          <cell r="L2256" t="str">
            <v>*</v>
          </cell>
          <cell r="M2256" t="str">
            <v>*</v>
          </cell>
          <cell r="N2256">
            <v>0.13550000000000001</v>
          </cell>
          <cell r="O2256" t="str">
            <v>St. Louis</v>
          </cell>
          <cell r="P2256" t="str">
            <v>suburban</v>
          </cell>
          <cell r="Q2256" t="str">
            <v>St. Louis</v>
          </cell>
          <cell r="R2256">
            <v>2931530</v>
          </cell>
        </row>
        <row r="2257">
          <cell r="A2257" t="str">
            <v>EDGAR ROAD ELEM.</v>
          </cell>
          <cell r="B2257" t="str">
            <v>096114</v>
          </cell>
          <cell r="C2257" t="str">
            <v>WEBSTER GROVES</v>
          </cell>
          <cell r="D2257">
            <v>402</v>
          </cell>
          <cell r="E2257">
            <v>400.4</v>
          </cell>
          <cell r="F2257">
            <v>5.7000000000000002E-2</v>
          </cell>
          <cell r="G2257">
            <v>0.86799999999999999</v>
          </cell>
          <cell r="H2257">
            <v>2.2000000000000002E-2</v>
          </cell>
          <cell r="I2257">
            <v>0.04</v>
          </cell>
          <cell r="J2257" t="str">
            <v>*</v>
          </cell>
          <cell r="K2257">
            <v>6.2E-2</v>
          </cell>
          <cell r="L2257" t="str">
            <v>*</v>
          </cell>
          <cell r="M2257" t="str">
            <v>*</v>
          </cell>
          <cell r="N2257">
            <v>0.12939999999999999</v>
          </cell>
          <cell r="O2257" t="str">
            <v>St. Louis</v>
          </cell>
          <cell r="P2257" t="str">
            <v>suburban</v>
          </cell>
          <cell r="Q2257" t="str">
            <v>St. Louis</v>
          </cell>
          <cell r="R2257">
            <v>2931530</v>
          </cell>
        </row>
        <row r="2258">
          <cell r="A2258" t="str">
            <v>HUDSON ELEM.</v>
          </cell>
          <cell r="B2258" t="str">
            <v>096114</v>
          </cell>
          <cell r="C2258" t="str">
            <v>WEBSTER GROVES</v>
          </cell>
          <cell r="D2258">
            <v>194</v>
          </cell>
          <cell r="E2258">
            <v>189</v>
          </cell>
          <cell r="F2258">
            <v>0.106</v>
          </cell>
          <cell r="G2258">
            <v>0.753</v>
          </cell>
          <cell r="H2258">
            <v>7.2000000000000008E-2</v>
          </cell>
          <cell r="I2258">
            <v>5.2000000000000005E-2</v>
          </cell>
          <cell r="J2258" t="str">
            <v>*</v>
          </cell>
          <cell r="K2258">
            <v>0.113</v>
          </cell>
          <cell r="L2258" t="str">
            <v>*</v>
          </cell>
          <cell r="M2258" t="str">
            <v>*</v>
          </cell>
          <cell r="N2258">
            <v>0.14949999999999999</v>
          </cell>
          <cell r="O2258" t="str">
            <v>St. Louis</v>
          </cell>
          <cell r="P2258" t="str">
            <v>suburban</v>
          </cell>
          <cell r="Q2258" t="str">
            <v>St. Louis</v>
          </cell>
          <cell r="R2258">
            <v>2931530</v>
          </cell>
        </row>
        <row r="2259">
          <cell r="A2259" t="str">
            <v>DR. HENRY GIVENS JR. ELEM.</v>
          </cell>
          <cell r="B2259" t="str">
            <v>096114</v>
          </cell>
          <cell r="C2259" t="str">
            <v>WEBSTER GROVES</v>
          </cell>
          <cell r="D2259">
            <v>210</v>
          </cell>
          <cell r="E2259">
            <v>207</v>
          </cell>
          <cell r="F2259">
            <v>0.28300000000000003</v>
          </cell>
          <cell r="G2259">
            <v>0.53299999999999992</v>
          </cell>
          <cell r="H2259">
            <v>0.31900000000000001</v>
          </cell>
          <cell r="I2259">
            <v>2.8999999999999998E-2</v>
          </cell>
          <cell r="J2259" t="str">
            <v>*</v>
          </cell>
          <cell r="K2259">
            <v>0.11900000000000001</v>
          </cell>
          <cell r="L2259" t="str">
            <v>*</v>
          </cell>
          <cell r="M2259" t="str">
            <v>*</v>
          </cell>
          <cell r="N2259">
            <v>0.11900000000000001</v>
          </cell>
          <cell r="O2259" t="str">
            <v>St. Louis</v>
          </cell>
          <cell r="P2259" t="str">
            <v>suburban</v>
          </cell>
          <cell r="Q2259" t="str">
            <v>St. Louis</v>
          </cell>
          <cell r="R2259">
            <v>2931530</v>
          </cell>
        </row>
        <row r="2260">
          <cell r="A2260" t="str">
            <v>WELLINGTON-NAPOLEON HIGH</v>
          </cell>
          <cell r="B2260" t="str">
            <v>054043</v>
          </cell>
          <cell r="C2260" t="str">
            <v>WELLINGTON-NAPOLEON R-IX</v>
          </cell>
          <cell r="D2260">
            <v>229</v>
          </cell>
          <cell r="E2260">
            <v>228.5</v>
          </cell>
          <cell r="F2260">
            <v>0.151</v>
          </cell>
          <cell r="G2260">
            <v>0.92599999999999993</v>
          </cell>
          <cell r="H2260" t="str">
            <v>*</v>
          </cell>
          <cell r="I2260">
            <v>4.8000000000000001E-2</v>
          </cell>
          <cell r="J2260" t="str">
            <v>*</v>
          </cell>
          <cell r="K2260" t="str">
            <v>*</v>
          </cell>
          <cell r="L2260" t="str">
            <v>*</v>
          </cell>
          <cell r="M2260" t="str">
            <v>*</v>
          </cell>
          <cell r="N2260">
            <v>0.13970000000000002</v>
          </cell>
          <cell r="O2260" t="str">
            <v>Lafayette</v>
          </cell>
          <cell r="P2260" t="str">
            <v>town</v>
          </cell>
          <cell r="Q2260" t="str">
            <v>Western Plains</v>
          </cell>
          <cell r="R2260">
            <v>2931560</v>
          </cell>
        </row>
        <row r="2261">
          <cell r="A2261" t="str">
            <v>WELLINGTON-NAPOLEON ELEM.</v>
          </cell>
          <cell r="B2261" t="str">
            <v>054043</v>
          </cell>
          <cell r="C2261" t="str">
            <v>WELLINGTON-NAPOLEON R-IX</v>
          </cell>
          <cell r="D2261">
            <v>170</v>
          </cell>
          <cell r="E2261">
            <v>167.25</v>
          </cell>
          <cell r="F2261">
            <v>0.24100000000000002</v>
          </cell>
          <cell r="G2261">
            <v>0.95900000000000007</v>
          </cell>
          <cell r="H2261" t="str">
            <v>*</v>
          </cell>
          <cell r="I2261" t="str">
            <v>*</v>
          </cell>
          <cell r="J2261" t="str">
            <v>*</v>
          </cell>
          <cell r="K2261" t="str">
            <v>*</v>
          </cell>
          <cell r="L2261" t="str">
            <v>*</v>
          </cell>
          <cell r="M2261" t="str">
            <v>*</v>
          </cell>
          <cell r="N2261">
            <v>0.15289999999999998</v>
          </cell>
          <cell r="O2261" t="str">
            <v>Lafayette</v>
          </cell>
          <cell r="P2261" t="str">
            <v>town</v>
          </cell>
          <cell r="Q2261" t="str">
            <v>Western Plains</v>
          </cell>
          <cell r="R2261">
            <v>2931560</v>
          </cell>
        </row>
        <row r="2262">
          <cell r="A2262" t="str">
            <v>WELLSVILLE-MIDDLETOWN HS</v>
          </cell>
          <cell r="B2262" t="str">
            <v>070092</v>
          </cell>
          <cell r="C2262" t="str">
            <v>WELLSVILLE MIDDLETOWN R-I</v>
          </cell>
          <cell r="D2262">
            <v>158</v>
          </cell>
          <cell r="E2262">
            <v>153.54</v>
          </cell>
          <cell r="F2262">
            <v>0.41</v>
          </cell>
          <cell r="G2262">
            <v>0.94299999999999995</v>
          </cell>
          <cell r="H2262" t="str">
            <v>*</v>
          </cell>
          <cell r="I2262">
            <v>3.2000000000000001E-2</v>
          </cell>
          <cell r="J2262" t="str">
            <v>*</v>
          </cell>
          <cell r="K2262" t="str">
            <v>*</v>
          </cell>
          <cell r="L2262" t="str">
            <v>*</v>
          </cell>
          <cell r="M2262" t="str">
            <v>*</v>
          </cell>
          <cell r="N2262">
            <v>9.4899999999999998E-2</v>
          </cell>
          <cell r="O2262" t="str">
            <v>Montgomery</v>
          </cell>
          <cell r="P2262" t="str">
            <v>rural</v>
          </cell>
          <cell r="Q2262" t="str">
            <v>Central</v>
          </cell>
          <cell r="R2262">
            <v>2931620</v>
          </cell>
        </row>
        <row r="2263">
          <cell r="A2263" t="str">
            <v>WELLSVILLE-MIDDLETOWN ELEM.</v>
          </cell>
          <cell r="B2263" t="str">
            <v>070092</v>
          </cell>
          <cell r="C2263" t="str">
            <v>WELLSVILLE MIDDLETOWN R-I</v>
          </cell>
          <cell r="D2263">
            <v>161</v>
          </cell>
          <cell r="E2263">
            <v>150.69999999999999</v>
          </cell>
          <cell r="F2263">
            <v>0.48100000000000004</v>
          </cell>
          <cell r="G2263">
            <v>0.92500000000000004</v>
          </cell>
          <cell r="H2263" t="str">
            <v>*</v>
          </cell>
          <cell r="I2263" t="str">
            <v>*</v>
          </cell>
          <cell r="J2263" t="str">
            <v>*</v>
          </cell>
          <cell r="K2263">
            <v>6.2E-2</v>
          </cell>
          <cell r="L2263" t="str">
            <v>*</v>
          </cell>
          <cell r="M2263" t="str">
            <v>*</v>
          </cell>
          <cell r="N2263">
            <v>9.3200000000000005E-2</v>
          </cell>
          <cell r="O2263" t="str">
            <v>Montgomery</v>
          </cell>
          <cell r="P2263" t="str">
            <v>rural</v>
          </cell>
          <cell r="Q2263" t="str">
            <v>Central</v>
          </cell>
          <cell r="R2263">
            <v>2931620</v>
          </cell>
        </row>
        <row r="2264">
          <cell r="A2264" t="str">
            <v>EMIL E. HOLT SR. HIGH</v>
          </cell>
          <cell r="B2264" t="str">
            <v>092089</v>
          </cell>
          <cell r="C2264" t="str">
            <v>WENTZVILLE R-IV</v>
          </cell>
          <cell r="D2264">
            <v>1480</v>
          </cell>
          <cell r="E2264">
            <v>1375.38</v>
          </cell>
          <cell r="F2264">
            <v>0.10199999999999999</v>
          </cell>
          <cell r="G2264">
            <v>0.78799999999999992</v>
          </cell>
          <cell r="H2264">
            <v>8.8000000000000009E-2</v>
          </cell>
          <cell r="I2264">
            <v>5.9000000000000004E-2</v>
          </cell>
          <cell r="J2264">
            <v>1.6891891891891893E-2</v>
          </cell>
          <cell r="K2264">
            <v>4.2999999999999997E-2</v>
          </cell>
          <cell r="L2264">
            <v>5.1081081081081336E-3</v>
          </cell>
          <cell r="M2264" t="str">
            <v>*</v>
          </cell>
          <cell r="N2264">
            <v>0.14460000000000001</v>
          </cell>
          <cell r="O2264" t="str">
            <v>St. Charles</v>
          </cell>
          <cell r="P2264" t="str">
            <v>suburban</v>
          </cell>
          <cell r="Q2264" t="str">
            <v>St. Louis</v>
          </cell>
          <cell r="R2264">
            <v>2931650</v>
          </cell>
        </row>
        <row r="2265">
          <cell r="A2265" t="str">
            <v>TIMBERLAND HIGH</v>
          </cell>
          <cell r="B2265" t="str">
            <v>092089</v>
          </cell>
          <cell r="C2265" t="str">
            <v>WENTZVILLE R-IV</v>
          </cell>
          <cell r="D2265">
            <v>1769</v>
          </cell>
          <cell r="E2265">
            <v>1656.72</v>
          </cell>
          <cell r="F2265">
            <v>8.5000000000000006E-2</v>
          </cell>
          <cell r="G2265">
            <v>0.80500000000000005</v>
          </cell>
          <cell r="H2265">
            <v>7.0999999999999994E-2</v>
          </cell>
          <cell r="I2265">
            <v>6.2E-2</v>
          </cell>
          <cell r="J2265">
            <v>1.582815149802148E-2</v>
          </cell>
          <cell r="K2265">
            <v>4.4000000000000004E-2</v>
          </cell>
          <cell r="M2265">
            <v>1.7500000000000002E-2</v>
          </cell>
          <cell r="N2265">
            <v>0.1391</v>
          </cell>
          <cell r="O2265" t="str">
            <v>St. Charles</v>
          </cell>
          <cell r="P2265" t="str">
            <v>suburban</v>
          </cell>
          <cell r="Q2265" t="str">
            <v>St. Louis</v>
          </cell>
          <cell r="R2265">
            <v>2931650</v>
          </cell>
        </row>
        <row r="2266">
          <cell r="A2266" t="str">
            <v>LIBERTY HIGH SCHOOL</v>
          </cell>
          <cell r="B2266" t="str">
            <v>092089</v>
          </cell>
          <cell r="C2266" t="str">
            <v>WENTZVILLE R-IV</v>
          </cell>
          <cell r="D2266">
            <v>1528</v>
          </cell>
          <cell r="E2266">
            <v>1471.91</v>
          </cell>
          <cell r="F2266">
            <v>7.0999999999999994E-2</v>
          </cell>
          <cell r="G2266">
            <v>0.81400000000000006</v>
          </cell>
          <cell r="H2266">
            <v>5.4000000000000006E-2</v>
          </cell>
          <cell r="I2266">
            <v>6.3E-2</v>
          </cell>
          <cell r="J2266">
            <v>3.4685863874345552E-2</v>
          </cell>
          <cell r="K2266">
            <v>3.4000000000000002E-2</v>
          </cell>
          <cell r="M2266" t="str">
            <v>*</v>
          </cell>
          <cell r="N2266">
            <v>0.13550000000000001</v>
          </cell>
          <cell r="O2266" t="str">
            <v>St. Charles</v>
          </cell>
          <cell r="P2266" t="str">
            <v>suburban</v>
          </cell>
          <cell r="Q2266" t="str">
            <v>St. Louis</v>
          </cell>
          <cell r="R2266">
            <v>2931650</v>
          </cell>
        </row>
        <row r="2267">
          <cell r="A2267" t="str">
            <v>NORTH POINT HIGH SCHOOL</v>
          </cell>
          <cell r="B2267" t="str">
            <v>092089</v>
          </cell>
          <cell r="C2267" t="str">
            <v>WENTZVILLE R-IV</v>
          </cell>
          <cell r="D2267">
            <v>708</v>
          </cell>
          <cell r="E2267">
            <v>698.67</v>
          </cell>
          <cell r="F2267">
            <v>8.6999999999999994E-2</v>
          </cell>
          <cell r="G2267">
            <v>0.81400000000000006</v>
          </cell>
          <cell r="H2267">
            <v>8.3000000000000004E-2</v>
          </cell>
          <cell r="I2267">
            <v>5.2000000000000005E-2</v>
          </cell>
          <cell r="J2267">
            <v>1.1299435028248588E-2</v>
          </cell>
          <cell r="K2267">
            <v>3.7000000000000005E-2</v>
          </cell>
          <cell r="M2267" t="str">
            <v>*</v>
          </cell>
          <cell r="N2267">
            <v>0.15960000000000002</v>
          </cell>
          <cell r="O2267" t="str">
            <v>St. Charles</v>
          </cell>
          <cell r="P2267" t="str">
            <v>suburban</v>
          </cell>
          <cell r="Q2267" t="str">
            <v>St. Louis</v>
          </cell>
          <cell r="R2267">
            <v>2931650</v>
          </cell>
        </row>
        <row r="2268">
          <cell r="A2268" t="str">
            <v>WENTZVILLE MIDDLE</v>
          </cell>
          <cell r="B2268" t="str">
            <v>092089</v>
          </cell>
          <cell r="C2268" t="str">
            <v>WENTZVILLE R-IV</v>
          </cell>
          <cell r="D2268">
            <v>1042</v>
          </cell>
          <cell r="E2268">
            <v>1036.76</v>
          </cell>
          <cell r="F2268">
            <v>0.11699999999999999</v>
          </cell>
          <cell r="G2268">
            <v>0.79599999999999993</v>
          </cell>
          <cell r="H2268">
            <v>9.3000000000000013E-2</v>
          </cell>
          <cell r="I2268">
            <v>4.5999999999999999E-2</v>
          </cell>
          <cell r="J2268">
            <v>1.2476007677543186E-2</v>
          </cell>
          <cell r="K2268">
            <v>5.0999999999999997E-2</v>
          </cell>
          <cell r="M2268" t="str">
            <v>*</v>
          </cell>
          <cell r="N2268">
            <v>0.17269999999999999</v>
          </cell>
          <cell r="O2268" t="str">
            <v>St. Charles</v>
          </cell>
          <cell r="P2268" t="str">
            <v>suburban</v>
          </cell>
          <cell r="Q2268" t="str">
            <v>St. Louis</v>
          </cell>
          <cell r="R2268">
            <v>2931650</v>
          </cell>
        </row>
        <row r="2269">
          <cell r="A2269" t="str">
            <v>WENTZVILLE SOUTH MIDDLE</v>
          </cell>
          <cell r="B2269" t="str">
            <v>092089</v>
          </cell>
          <cell r="C2269" t="str">
            <v>WENTZVILLE R-IV</v>
          </cell>
          <cell r="D2269">
            <v>957</v>
          </cell>
          <cell r="E2269">
            <v>957.14</v>
          </cell>
          <cell r="F2269">
            <v>8.900000000000001E-2</v>
          </cell>
          <cell r="G2269">
            <v>0.81400000000000006</v>
          </cell>
          <cell r="H2269">
            <v>6.3E-2</v>
          </cell>
          <cell r="I2269">
            <v>5.5E-2</v>
          </cell>
          <cell r="J2269">
            <v>1.7763845350052248E-2</v>
          </cell>
          <cell r="K2269">
            <v>4.7E-2</v>
          </cell>
          <cell r="M2269">
            <v>1.8799999999999997E-2</v>
          </cell>
          <cell r="N2269">
            <v>0.15259999999999999</v>
          </cell>
          <cell r="O2269" t="str">
            <v>St. Charles</v>
          </cell>
          <cell r="P2269" t="str">
            <v>suburban</v>
          </cell>
          <cell r="Q2269" t="str">
            <v>St. Louis</v>
          </cell>
          <cell r="R2269">
            <v>2931650</v>
          </cell>
        </row>
        <row r="2270">
          <cell r="A2270" t="str">
            <v>FRONTIER MIDDLE</v>
          </cell>
          <cell r="B2270" t="str">
            <v>092089</v>
          </cell>
          <cell r="C2270" t="str">
            <v>WENTZVILLE R-IV</v>
          </cell>
          <cell r="D2270">
            <v>807</v>
          </cell>
          <cell r="E2270">
            <v>805.41</v>
          </cell>
          <cell r="F2270">
            <v>9.1999999999999998E-2</v>
          </cell>
          <cell r="G2270">
            <v>0.78799999999999992</v>
          </cell>
          <cell r="H2270">
            <v>6.2E-2</v>
          </cell>
          <cell r="I2270">
            <v>5.9000000000000004E-2</v>
          </cell>
          <cell r="J2270">
            <v>3.3457249070631967E-2</v>
          </cell>
          <cell r="K2270">
            <v>5.5999999999999994E-2</v>
          </cell>
          <cell r="M2270">
            <v>9.8999999999999991E-3</v>
          </cell>
          <cell r="N2270">
            <v>0.15740000000000001</v>
          </cell>
          <cell r="O2270" t="str">
            <v>St. Charles</v>
          </cell>
          <cell r="P2270" t="str">
            <v>suburban</v>
          </cell>
          <cell r="Q2270" t="str">
            <v>St. Louis</v>
          </cell>
          <cell r="R2270">
            <v>2931650</v>
          </cell>
        </row>
        <row r="2271">
          <cell r="A2271" t="str">
            <v>HERITAGE PRIMARY</v>
          </cell>
          <cell r="B2271" t="str">
            <v>092089</v>
          </cell>
          <cell r="C2271" t="str">
            <v>WENTZVILLE R-IV</v>
          </cell>
          <cell r="D2271">
            <v>490</v>
          </cell>
          <cell r="E2271">
            <v>489.42</v>
          </cell>
          <cell r="F2271">
            <v>0.217</v>
          </cell>
          <cell r="G2271">
            <v>0.72</v>
          </cell>
          <cell r="H2271">
            <v>0.13100000000000001</v>
          </cell>
          <cell r="I2271">
            <v>4.9000000000000002E-2</v>
          </cell>
          <cell r="J2271">
            <v>1.4285714285714285E-2</v>
          </cell>
          <cell r="K2271">
            <v>8.5999999999999993E-2</v>
          </cell>
          <cell r="M2271">
            <v>4.2900000000000001E-2</v>
          </cell>
          <cell r="N2271">
            <v>0.19390000000000002</v>
          </cell>
          <cell r="O2271" t="str">
            <v>St. Charles</v>
          </cell>
          <cell r="P2271" t="str">
            <v>suburban</v>
          </cell>
          <cell r="Q2271" t="str">
            <v>St. Louis</v>
          </cell>
          <cell r="R2271">
            <v>2931650</v>
          </cell>
        </row>
        <row r="2272">
          <cell r="A2272" t="str">
            <v>HERITAGE INTERMEDIATE</v>
          </cell>
          <cell r="B2272" t="str">
            <v>092089</v>
          </cell>
          <cell r="C2272" t="str">
            <v>WENTZVILLE R-IV</v>
          </cell>
          <cell r="D2272">
            <v>644</v>
          </cell>
          <cell r="E2272">
            <v>639.51</v>
          </cell>
          <cell r="F2272">
            <v>0.19899999999999998</v>
          </cell>
          <cell r="G2272">
            <v>0.74400000000000011</v>
          </cell>
          <cell r="H2272">
            <v>0.106</v>
          </cell>
          <cell r="I2272">
            <v>6.7000000000000004E-2</v>
          </cell>
          <cell r="J2272">
            <v>1.3975155279503106E-2</v>
          </cell>
          <cell r="K2272">
            <v>6.8000000000000005E-2</v>
          </cell>
          <cell r="M2272">
            <v>1.3999999999999999E-2</v>
          </cell>
          <cell r="N2272">
            <v>0.2127</v>
          </cell>
          <cell r="O2272" t="str">
            <v>St. Charles</v>
          </cell>
          <cell r="P2272" t="str">
            <v>suburban</v>
          </cell>
          <cell r="Q2272" t="str">
            <v>St. Louis</v>
          </cell>
          <cell r="R2272">
            <v>2931650</v>
          </cell>
        </row>
        <row r="2273">
          <cell r="A2273" t="str">
            <v>DUELLO ELEM.</v>
          </cell>
          <cell r="B2273" t="str">
            <v>092089</v>
          </cell>
          <cell r="C2273" t="str">
            <v>WENTZVILLE R-IV</v>
          </cell>
          <cell r="D2273">
            <v>691</v>
          </cell>
          <cell r="E2273">
            <v>706.53</v>
          </cell>
          <cell r="F2273">
            <v>3.3000000000000002E-2</v>
          </cell>
          <cell r="G2273">
            <v>0.84499999999999997</v>
          </cell>
          <cell r="H2273">
            <v>4.2999999999999997E-2</v>
          </cell>
          <cell r="I2273">
            <v>4.4999999999999998E-2</v>
          </cell>
          <cell r="J2273">
            <v>1.7366136034732273E-2</v>
          </cell>
          <cell r="K2273">
            <v>4.5999999999999999E-2</v>
          </cell>
          <cell r="M2273">
            <v>1.8799999999999997E-2</v>
          </cell>
          <cell r="N2273">
            <v>0.1331</v>
          </cell>
          <cell r="O2273" t="str">
            <v>St. Charles</v>
          </cell>
          <cell r="P2273" t="str">
            <v>suburban</v>
          </cell>
          <cell r="Q2273" t="str">
            <v>St. Louis</v>
          </cell>
          <cell r="R2273">
            <v>2931650</v>
          </cell>
        </row>
        <row r="2274">
          <cell r="A2274" t="str">
            <v>BOONE TRAIL ELEM.</v>
          </cell>
          <cell r="B2274" t="str">
            <v>092089</v>
          </cell>
          <cell r="C2274" t="str">
            <v>WENTZVILLE R-IV</v>
          </cell>
          <cell r="D2274">
            <v>676</v>
          </cell>
          <cell r="E2274">
            <v>682.81</v>
          </cell>
          <cell r="F2274">
            <v>0.06</v>
          </cell>
          <cell r="G2274">
            <v>0.86199999999999999</v>
          </cell>
          <cell r="H2274">
            <v>2.7999999999999997E-2</v>
          </cell>
          <cell r="I2274">
            <v>4.4000000000000004E-2</v>
          </cell>
          <cell r="J2274">
            <v>1.3313609467455622E-2</v>
          </cell>
          <cell r="K2274">
            <v>0.05</v>
          </cell>
          <cell r="M2274">
            <v>1.04E-2</v>
          </cell>
          <cell r="N2274">
            <v>0.17010000000000003</v>
          </cell>
          <cell r="O2274" t="str">
            <v>St. Charles</v>
          </cell>
          <cell r="P2274" t="str">
            <v>suburban</v>
          </cell>
          <cell r="Q2274" t="str">
            <v>St. Louis</v>
          </cell>
          <cell r="R2274">
            <v>2931650</v>
          </cell>
        </row>
        <row r="2275">
          <cell r="A2275" t="str">
            <v>CROSSROADS ELEM.</v>
          </cell>
          <cell r="B2275" t="str">
            <v>092089</v>
          </cell>
          <cell r="C2275" t="str">
            <v>WENTZVILLE R-IV</v>
          </cell>
          <cell r="D2275">
            <v>689</v>
          </cell>
          <cell r="E2275">
            <v>700.5</v>
          </cell>
          <cell r="F2275">
            <v>0.10800000000000001</v>
          </cell>
          <cell r="G2275">
            <v>0.77400000000000002</v>
          </cell>
          <cell r="H2275">
            <v>7.8E-2</v>
          </cell>
          <cell r="I2275">
            <v>4.2000000000000003E-2</v>
          </cell>
          <cell r="J2275">
            <v>3.6284470246734396E-2</v>
          </cell>
          <cell r="K2275">
            <v>6.5000000000000002E-2</v>
          </cell>
          <cell r="M2275">
            <v>1.7399999999999999E-2</v>
          </cell>
          <cell r="N2275">
            <v>0.13930000000000001</v>
          </cell>
          <cell r="O2275" t="str">
            <v>St. Charles</v>
          </cell>
          <cell r="P2275" t="str">
            <v>suburban</v>
          </cell>
          <cell r="Q2275" t="str">
            <v>St. Louis</v>
          </cell>
          <cell r="R2275">
            <v>2931650</v>
          </cell>
        </row>
        <row r="2276">
          <cell r="A2276" t="str">
            <v>GREEN TREE ELEM.</v>
          </cell>
          <cell r="B2276" t="str">
            <v>092089</v>
          </cell>
          <cell r="C2276" t="str">
            <v>WENTZVILLE R-IV</v>
          </cell>
          <cell r="D2276">
            <v>731</v>
          </cell>
          <cell r="E2276">
            <v>723.39</v>
          </cell>
          <cell r="F2276">
            <v>0.158</v>
          </cell>
          <cell r="G2276">
            <v>0.7390000000000001</v>
          </cell>
          <cell r="H2276">
            <v>0.107</v>
          </cell>
          <cell r="I2276">
            <v>6.6000000000000003E-2</v>
          </cell>
          <cell r="J2276">
            <v>2.4623803009575923E-2</v>
          </cell>
          <cell r="K2276">
            <v>6.2E-2</v>
          </cell>
          <cell r="M2276">
            <v>2.46E-2</v>
          </cell>
          <cell r="N2276">
            <v>0.1368</v>
          </cell>
          <cell r="O2276" t="str">
            <v>St. Charles</v>
          </cell>
          <cell r="P2276" t="str">
            <v>suburban</v>
          </cell>
          <cell r="Q2276" t="str">
            <v>St. Louis</v>
          </cell>
          <cell r="R2276">
            <v>2931650</v>
          </cell>
        </row>
        <row r="2277">
          <cell r="A2277" t="str">
            <v>PRAIRIE VIEW ELEM.</v>
          </cell>
          <cell r="B2277" t="str">
            <v>092089</v>
          </cell>
          <cell r="C2277" t="str">
            <v>WENTZVILLE R-IV</v>
          </cell>
          <cell r="D2277">
            <v>842</v>
          </cell>
          <cell r="E2277">
            <v>831.8</v>
          </cell>
          <cell r="F2277">
            <v>0.1</v>
          </cell>
          <cell r="G2277">
            <v>0.74900000000000011</v>
          </cell>
          <cell r="H2277">
            <v>6.5000000000000002E-2</v>
          </cell>
          <cell r="I2277">
            <v>6.5000000000000002E-2</v>
          </cell>
          <cell r="J2277">
            <v>2.2695035460992909E-2</v>
          </cell>
          <cell r="K2277">
            <v>7.0999999999999994E-2</v>
          </cell>
          <cell r="L2277">
            <v>2.7304964539007104E-2</v>
          </cell>
          <cell r="M2277">
            <v>4.87E-2</v>
          </cell>
          <cell r="N2277">
            <v>0.14960000000000001</v>
          </cell>
          <cell r="O2277" t="str">
            <v>St. Charles</v>
          </cell>
          <cell r="P2277" t="str">
            <v>suburban</v>
          </cell>
          <cell r="Q2277" t="str">
            <v>St. Louis</v>
          </cell>
          <cell r="R2277">
            <v>2931650</v>
          </cell>
        </row>
        <row r="2278">
          <cell r="A2278" t="str">
            <v>STONE CREEK ELEMENTARY</v>
          </cell>
          <cell r="B2278" t="str">
            <v>092089</v>
          </cell>
          <cell r="C2278" t="str">
            <v>WENTZVILLE R-IV</v>
          </cell>
          <cell r="D2278">
            <v>674</v>
          </cell>
          <cell r="E2278">
            <v>687.66</v>
          </cell>
          <cell r="F2278">
            <v>0.14699999999999999</v>
          </cell>
          <cell r="G2278">
            <v>0.79799999999999993</v>
          </cell>
          <cell r="H2278">
            <v>6.2E-2</v>
          </cell>
          <cell r="I2278">
            <v>6.4000000000000001E-2</v>
          </cell>
          <cell r="J2278">
            <v>1.0385756676557863E-2</v>
          </cell>
          <cell r="K2278">
            <v>6.5000000000000002E-2</v>
          </cell>
          <cell r="M2278">
            <v>2.23E-2</v>
          </cell>
          <cell r="N2278">
            <v>0.1231</v>
          </cell>
          <cell r="O2278" t="str">
            <v>St. Charles</v>
          </cell>
          <cell r="P2278" t="str">
            <v>suburban</v>
          </cell>
          <cell r="Q2278" t="str">
            <v>St. Louis</v>
          </cell>
          <cell r="R2278">
            <v>2931650</v>
          </cell>
        </row>
        <row r="2279">
          <cell r="A2279" t="str">
            <v>WABASH ELEMENTARY</v>
          </cell>
          <cell r="B2279" t="str">
            <v>092089</v>
          </cell>
          <cell r="C2279" t="str">
            <v>WENTZVILLE R-IV</v>
          </cell>
          <cell r="D2279">
            <v>882</v>
          </cell>
          <cell r="E2279">
            <v>872.01</v>
          </cell>
          <cell r="F2279">
            <v>5.5999999999999994E-2</v>
          </cell>
          <cell r="G2279">
            <v>0.87</v>
          </cell>
          <cell r="H2279">
            <v>3.3000000000000002E-2</v>
          </cell>
          <cell r="I2279">
            <v>5.7000000000000002E-2</v>
          </cell>
          <cell r="J2279">
            <v>5.6689342403628117E-3</v>
          </cell>
          <cell r="K2279">
            <v>3.2000000000000001E-2</v>
          </cell>
          <cell r="M2279" t="str">
            <v>*</v>
          </cell>
          <cell r="N2279">
            <v>0.1009</v>
          </cell>
          <cell r="O2279" t="str">
            <v>St. Charles</v>
          </cell>
          <cell r="P2279" t="str">
            <v>suburban</v>
          </cell>
          <cell r="Q2279" t="str">
            <v>St. Louis</v>
          </cell>
          <cell r="R2279">
            <v>2931650</v>
          </cell>
        </row>
        <row r="2280">
          <cell r="A2280" t="str">
            <v>PEINE RIDGE ELEM.</v>
          </cell>
          <cell r="B2280" t="str">
            <v>092089</v>
          </cell>
          <cell r="C2280" t="str">
            <v>WENTZVILLE R-IV</v>
          </cell>
          <cell r="D2280">
            <v>655</v>
          </cell>
          <cell r="E2280">
            <v>657.97</v>
          </cell>
          <cell r="F2280">
            <v>0.15</v>
          </cell>
          <cell r="G2280">
            <v>0.81099999999999994</v>
          </cell>
          <cell r="H2280">
            <v>0.10400000000000001</v>
          </cell>
          <cell r="I2280">
            <v>0.02</v>
          </cell>
          <cell r="J2280">
            <v>7.6335877862595417E-3</v>
          </cell>
          <cell r="K2280">
            <v>5.7999999999999996E-2</v>
          </cell>
          <cell r="M2280">
            <v>9.1999999999999998E-3</v>
          </cell>
          <cell r="N2280">
            <v>0.13589999999999999</v>
          </cell>
          <cell r="O2280" t="str">
            <v>St. Charles</v>
          </cell>
          <cell r="P2280" t="str">
            <v>suburban</v>
          </cell>
          <cell r="Q2280" t="str">
            <v>St. Louis</v>
          </cell>
          <cell r="R2280">
            <v>2931650</v>
          </cell>
        </row>
        <row r="2281">
          <cell r="A2281" t="str">
            <v>DISCOVERY RIDGE ELEMENTARY</v>
          </cell>
          <cell r="B2281" t="str">
            <v>092089</v>
          </cell>
          <cell r="C2281" t="str">
            <v>WENTZVILLE R-IV</v>
          </cell>
          <cell r="D2281">
            <v>735</v>
          </cell>
          <cell r="E2281">
            <v>728.14</v>
          </cell>
          <cell r="F2281">
            <v>6.5000000000000002E-2</v>
          </cell>
          <cell r="G2281">
            <v>0.83900000000000008</v>
          </cell>
          <cell r="H2281">
            <v>2.3E-2</v>
          </cell>
          <cell r="I2281">
            <v>5.7000000000000002E-2</v>
          </cell>
          <cell r="J2281">
            <v>3.8095238095238099E-2</v>
          </cell>
          <cell r="K2281">
            <v>4.2000000000000003E-2</v>
          </cell>
          <cell r="M2281">
            <v>3.95E-2</v>
          </cell>
          <cell r="N2281">
            <v>0.11699999999999999</v>
          </cell>
          <cell r="O2281" t="str">
            <v>St. Charles</v>
          </cell>
          <cell r="P2281" t="str">
            <v>suburban</v>
          </cell>
          <cell r="Q2281" t="str">
            <v>St. Louis</v>
          </cell>
          <cell r="R2281">
            <v>2931650</v>
          </cell>
        </row>
        <row r="2282">
          <cell r="A2282" t="str">
            <v>LAKEVIEW ELEMENTARY</v>
          </cell>
          <cell r="B2282" t="str">
            <v>092089</v>
          </cell>
          <cell r="C2282" t="str">
            <v>WENTZVILLE R-IV</v>
          </cell>
          <cell r="D2282">
            <v>729</v>
          </cell>
          <cell r="E2282">
            <v>726.23</v>
          </cell>
          <cell r="F2282">
            <v>0.09</v>
          </cell>
          <cell r="G2282">
            <v>0.78200000000000003</v>
          </cell>
          <cell r="H2282">
            <v>8.5999999999999993E-2</v>
          </cell>
          <cell r="I2282">
            <v>6.3E-2</v>
          </cell>
          <cell r="J2282">
            <v>1.3717421124828532E-2</v>
          </cell>
          <cell r="K2282">
            <v>5.5E-2</v>
          </cell>
          <cell r="M2282">
            <v>3.0200000000000001E-2</v>
          </cell>
          <cell r="N2282">
            <v>0.13170000000000001</v>
          </cell>
          <cell r="O2282" t="str">
            <v>St. Charles</v>
          </cell>
          <cell r="P2282" t="str">
            <v>suburban</v>
          </cell>
          <cell r="Q2282" t="str">
            <v>St. Louis</v>
          </cell>
          <cell r="R2282">
            <v>2931650</v>
          </cell>
        </row>
        <row r="2283">
          <cell r="A2283" t="str">
            <v>JOURNEY ELEMENTARY</v>
          </cell>
          <cell r="B2283" t="str">
            <v>092089</v>
          </cell>
          <cell r="C2283" t="str">
            <v>WENTZVILLE R-IV</v>
          </cell>
          <cell r="D2283">
            <v>630</v>
          </cell>
          <cell r="E2283">
            <v>638.19000000000005</v>
          </cell>
          <cell r="F2283">
            <v>6.9000000000000006E-2</v>
          </cell>
          <cell r="G2283">
            <v>0.82400000000000007</v>
          </cell>
          <cell r="H2283">
            <v>5.4000000000000006E-2</v>
          </cell>
          <cell r="I2283">
            <v>5.5999999999999994E-2</v>
          </cell>
          <cell r="J2283">
            <v>1.7460317460317461E-2</v>
          </cell>
          <cell r="K2283">
            <v>4.4000000000000004E-2</v>
          </cell>
          <cell r="M2283">
            <v>1.43E-2</v>
          </cell>
          <cell r="N2283">
            <v>0.1143</v>
          </cell>
          <cell r="O2283" t="str">
            <v>St. Charles</v>
          </cell>
          <cell r="P2283" t="str">
            <v>suburban</v>
          </cell>
          <cell r="Q2283" t="str">
            <v>St. Louis</v>
          </cell>
          <cell r="R2283">
            <v>2931650</v>
          </cell>
        </row>
        <row r="2284">
          <cell r="A2284" t="str">
            <v>EARLY CHILDHOOD CTR.</v>
          </cell>
          <cell r="B2284" t="str">
            <v>092089</v>
          </cell>
          <cell r="C2284" t="str">
            <v>WENTZVILLE R-IV</v>
          </cell>
          <cell r="D2284" t="str">
            <v>*</v>
          </cell>
          <cell r="E2284" t="str">
            <v>*</v>
          </cell>
          <cell r="F2284" t="str">
            <v>*</v>
          </cell>
          <cell r="G2284" t="str">
            <v>*</v>
          </cell>
          <cell r="H2284" t="str">
            <v>*</v>
          </cell>
          <cell r="I2284" t="str">
            <v>*</v>
          </cell>
          <cell r="J2284" t="str">
            <v>*</v>
          </cell>
          <cell r="K2284" t="str">
            <v>*</v>
          </cell>
          <cell r="L2284" t="str">
            <v>*</v>
          </cell>
          <cell r="M2284" t="str">
            <v>*</v>
          </cell>
          <cell r="N2284" t="str">
            <v>*</v>
          </cell>
          <cell r="O2284" t="str">
            <v>St. Charles</v>
          </cell>
          <cell r="P2284" t="str">
            <v>suburban</v>
          </cell>
          <cell r="Q2284" t="str">
            <v>St. Louis</v>
          </cell>
          <cell r="R2284">
            <v>2931650</v>
          </cell>
        </row>
        <row r="2285">
          <cell r="A2285" t="str">
            <v>WEST NODAWAY HIGH</v>
          </cell>
          <cell r="B2285" t="str">
            <v>074190</v>
          </cell>
          <cell r="C2285" t="str">
            <v>WEST NODAWAY CO. R-I</v>
          </cell>
          <cell r="D2285">
            <v>98</v>
          </cell>
          <cell r="E2285">
            <v>96.3</v>
          </cell>
          <cell r="F2285">
            <v>0.38400000000000001</v>
          </cell>
          <cell r="G2285">
            <v>0.98</v>
          </cell>
          <cell r="H2285" t="str">
            <v>*</v>
          </cell>
          <cell r="I2285" t="str">
            <v>*</v>
          </cell>
          <cell r="J2285" t="str">
            <v>*</v>
          </cell>
          <cell r="K2285" t="str">
            <v>*</v>
          </cell>
          <cell r="L2285" t="str">
            <v>*</v>
          </cell>
          <cell r="M2285" t="str">
            <v>*</v>
          </cell>
          <cell r="N2285">
            <v>0.11220000000000001</v>
          </cell>
          <cell r="O2285" t="str">
            <v>Nodaway</v>
          </cell>
          <cell r="P2285" t="str">
            <v>town</v>
          </cell>
          <cell r="Q2285" t="str">
            <v>Northwest</v>
          </cell>
          <cell r="R2285">
            <v>2930900</v>
          </cell>
        </row>
        <row r="2286">
          <cell r="A2286" t="str">
            <v>WEST NODAWAY R-I ELEM.</v>
          </cell>
          <cell r="B2286" t="str">
            <v>074190</v>
          </cell>
          <cell r="C2286" t="str">
            <v>WEST NODAWAY CO. R-I</v>
          </cell>
          <cell r="D2286">
            <v>122</v>
          </cell>
          <cell r="E2286">
            <v>124</v>
          </cell>
          <cell r="F2286">
            <v>0.435</v>
          </cell>
          <cell r="G2286">
            <v>0.9840000000000001</v>
          </cell>
          <cell r="H2286" t="str">
            <v>*</v>
          </cell>
          <cell r="I2286" t="str">
            <v>*</v>
          </cell>
          <cell r="J2286" t="str">
            <v>*</v>
          </cell>
          <cell r="K2286" t="str">
            <v>*</v>
          </cell>
          <cell r="L2286" t="str">
            <v>*</v>
          </cell>
          <cell r="M2286" t="str">
            <v>*</v>
          </cell>
          <cell r="N2286">
            <v>0.23769999999999999</v>
          </cell>
          <cell r="O2286" t="str">
            <v>Nodaway</v>
          </cell>
          <cell r="P2286" t="str">
            <v>town</v>
          </cell>
          <cell r="Q2286" t="str">
            <v>Northwest</v>
          </cell>
          <cell r="R2286">
            <v>2930900</v>
          </cell>
        </row>
        <row r="2287">
          <cell r="A2287" t="str">
            <v>WEST PLAINS SR. HIGH</v>
          </cell>
          <cell r="B2287" t="str">
            <v>046134</v>
          </cell>
          <cell r="C2287" t="str">
            <v>WEST PLAINS R-VII</v>
          </cell>
          <cell r="D2287">
            <v>1154</v>
          </cell>
          <cell r="E2287">
            <v>621.63</v>
          </cell>
          <cell r="F2287">
            <v>0.51800000000000002</v>
          </cell>
          <cell r="G2287">
            <v>0.91900000000000004</v>
          </cell>
          <cell r="H2287">
            <v>0.01</v>
          </cell>
          <cell r="I2287">
            <v>3.6000000000000004E-2</v>
          </cell>
          <cell r="J2287">
            <v>7.7989601386481804E-3</v>
          </cell>
          <cell r="K2287">
            <v>2.3E-2</v>
          </cell>
          <cell r="M2287">
            <v>5.1999999999999998E-3</v>
          </cell>
          <cell r="N2287">
            <v>0.12130000000000001</v>
          </cell>
          <cell r="O2287" t="str">
            <v>Howell</v>
          </cell>
          <cell r="P2287" t="str">
            <v>rural</v>
          </cell>
          <cell r="Q2287" t="str">
            <v>Ozarks</v>
          </cell>
          <cell r="R2287">
            <v>2931680</v>
          </cell>
        </row>
        <row r="2288">
          <cell r="A2288" t="str">
            <v>SOUTH CENTRAL CAREER CTR.</v>
          </cell>
          <cell r="B2288" t="str">
            <v>046134</v>
          </cell>
          <cell r="C2288" t="str">
            <v>WEST PLAINS R-VII</v>
          </cell>
          <cell r="D2288" t="str">
            <v>*</v>
          </cell>
          <cell r="E2288" t="str">
            <v>*</v>
          </cell>
          <cell r="F2288" t="str">
            <v>*</v>
          </cell>
          <cell r="G2288" t="str">
            <v>*</v>
          </cell>
          <cell r="H2288" t="str">
            <v>*</v>
          </cell>
          <cell r="I2288" t="str">
            <v>*</v>
          </cell>
          <cell r="J2288" t="str">
            <v>*</v>
          </cell>
          <cell r="K2288" t="str">
            <v>*</v>
          </cell>
          <cell r="L2288" t="str">
            <v>*</v>
          </cell>
          <cell r="M2288" t="str">
            <v>*</v>
          </cell>
          <cell r="N2288" t="str">
            <v>*</v>
          </cell>
          <cell r="O2288" t="str">
            <v>Howell</v>
          </cell>
          <cell r="P2288" t="str">
            <v>rural</v>
          </cell>
          <cell r="Q2288" t="str">
            <v>Ozarks</v>
          </cell>
          <cell r="R2288">
            <v>2931680</v>
          </cell>
        </row>
        <row r="2289">
          <cell r="A2289" t="str">
            <v>WEST PLAINS MIDDLE</v>
          </cell>
          <cell r="B2289" t="str">
            <v>046134</v>
          </cell>
          <cell r="C2289" t="str">
            <v>WEST PLAINS R-VII</v>
          </cell>
          <cell r="D2289">
            <v>614</v>
          </cell>
          <cell r="E2289">
            <v>600.15</v>
          </cell>
          <cell r="F2289">
            <v>0.57999999999999996</v>
          </cell>
          <cell r="G2289">
            <v>0.89400000000000002</v>
          </cell>
          <cell r="H2289">
            <v>1.4999999999999999E-2</v>
          </cell>
          <cell r="I2289">
            <v>3.6000000000000004E-2</v>
          </cell>
          <cell r="J2289">
            <v>8.1433224755700327E-3</v>
          </cell>
          <cell r="K2289">
            <v>4.0999999999999995E-2</v>
          </cell>
          <cell r="L2289">
            <v>5.8566775244298652E-3</v>
          </cell>
          <cell r="M2289">
            <v>9.7999999999999997E-3</v>
          </cell>
          <cell r="N2289">
            <v>0.16940000000000002</v>
          </cell>
          <cell r="O2289" t="str">
            <v>Howell</v>
          </cell>
          <cell r="P2289" t="str">
            <v>rural</v>
          </cell>
          <cell r="Q2289" t="str">
            <v>Ozarks</v>
          </cell>
          <cell r="R2289">
            <v>2931680</v>
          </cell>
        </row>
        <row r="2290">
          <cell r="A2290" t="str">
            <v>WEST PLAINS ELEM.</v>
          </cell>
          <cell r="B2290" t="str">
            <v>046134</v>
          </cell>
          <cell r="C2290" t="str">
            <v>WEST PLAINS R-VII</v>
          </cell>
          <cell r="D2290">
            <v>647</v>
          </cell>
          <cell r="E2290">
            <v>647.77</v>
          </cell>
          <cell r="F2290">
            <v>0.629</v>
          </cell>
          <cell r="G2290">
            <v>0.89800000000000002</v>
          </cell>
          <cell r="H2290">
            <v>9.0000000000000011E-3</v>
          </cell>
          <cell r="I2290">
            <v>4.9000000000000002E-2</v>
          </cell>
          <cell r="J2290" t="str">
            <v>*</v>
          </cell>
          <cell r="K2290">
            <v>3.2000000000000001E-2</v>
          </cell>
          <cell r="L2290" t="str">
            <v>*</v>
          </cell>
          <cell r="M2290">
            <v>1.24E-2</v>
          </cell>
          <cell r="N2290">
            <v>0.15460000000000002</v>
          </cell>
          <cell r="O2290" t="str">
            <v>Howell</v>
          </cell>
          <cell r="P2290" t="str">
            <v>rural</v>
          </cell>
          <cell r="Q2290" t="str">
            <v>Ozarks</v>
          </cell>
          <cell r="R2290">
            <v>2931680</v>
          </cell>
        </row>
        <row r="2291">
          <cell r="A2291" t="str">
            <v>SOUTH FORK ELEM.</v>
          </cell>
          <cell r="B2291" t="str">
            <v>046134</v>
          </cell>
          <cell r="C2291" t="str">
            <v>WEST PLAINS R-VII</v>
          </cell>
          <cell r="D2291">
            <v>134</v>
          </cell>
          <cell r="E2291">
            <v>135.97</v>
          </cell>
          <cell r="F2291">
            <v>0.48499999999999999</v>
          </cell>
          <cell r="G2291">
            <v>0.98499999999999999</v>
          </cell>
          <cell r="H2291" t="str">
            <v>*</v>
          </cell>
          <cell r="I2291" t="str">
            <v>*</v>
          </cell>
          <cell r="J2291" t="str">
            <v>*</v>
          </cell>
          <cell r="K2291" t="str">
            <v>*</v>
          </cell>
          <cell r="L2291" t="str">
            <v>*</v>
          </cell>
          <cell r="M2291" t="str">
            <v>*</v>
          </cell>
          <cell r="N2291">
            <v>0.12689999999999999</v>
          </cell>
          <cell r="O2291" t="str">
            <v>Howell</v>
          </cell>
          <cell r="P2291" t="str">
            <v>rural</v>
          </cell>
          <cell r="Q2291" t="str">
            <v>Ozarks</v>
          </cell>
          <cell r="R2291">
            <v>2931680</v>
          </cell>
        </row>
        <row r="2292">
          <cell r="A2292" t="str">
            <v>WEST PLATTE HIGH</v>
          </cell>
          <cell r="B2292" t="str">
            <v>083002</v>
          </cell>
          <cell r="C2292" t="str">
            <v>WEST PLATTE CO. R-II</v>
          </cell>
          <cell r="D2292">
            <v>203</v>
          </cell>
          <cell r="E2292">
            <v>190.53</v>
          </cell>
          <cell r="F2292">
            <v>0.122</v>
          </cell>
          <cell r="G2292">
            <v>0.88200000000000001</v>
          </cell>
          <cell r="H2292">
            <v>0.03</v>
          </cell>
          <cell r="I2292">
            <v>4.9000000000000002E-2</v>
          </cell>
          <cell r="J2292" t="str">
            <v>*</v>
          </cell>
          <cell r="K2292">
            <v>3.4000000000000002E-2</v>
          </cell>
          <cell r="L2292" t="str">
            <v>*</v>
          </cell>
          <cell r="M2292" t="str">
            <v>*</v>
          </cell>
          <cell r="N2292">
            <v>7.8799999999999995E-2</v>
          </cell>
          <cell r="O2292" t="str">
            <v>Platte</v>
          </cell>
          <cell r="P2292" t="str">
            <v>rural</v>
          </cell>
          <cell r="Q2292" t="str">
            <v>Kansas City</v>
          </cell>
          <cell r="R2292">
            <v>2931710</v>
          </cell>
        </row>
        <row r="2293">
          <cell r="A2293" t="str">
            <v>WEST PLATTE MIDDLE</v>
          </cell>
          <cell r="B2293" t="str">
            <v>083002</v>
          </cell>
          <cell r="C2293" t="str">
            <v>WEST PLATTE CO. R-II</v>
          </cell>
          <cell r="D2293">
            <v>160</v>
          </cell>
          <cell r="E2293">
            <v>158</v>
          </cell>
          <cell r="F2293">
            <v>0.14599999999999999</v>
          </cell>
          <cell r="G2293">
            <v>0.92500000000000004</v>
          </cell>
          <cell r="H2293" t="str">
            <v>*</v>
          </cell>
          <cell r="I2293">
            <v>4.4000000000000004E-2</v>
          </cell>
          <cell r="J2293" t="str">
            <v>*</v>
          </cell>
          <cell r="K2293" t="str">
            <v>*</v>
          </cell>
          <cell r="L2293" t="str">
            <v>*</v>
          </cell>
          <cell r="M2293" t="str">
            <v>*</v>
          </cell>
          <cell r="N2293">
            <v>8.7499999999999994E-2</v>
          </cell>
          <cell r="O2293" t="str">
            <v>Platte</v>
          </cell>
          <cell r="P2293" t="str">
            <v>rural</v>
          </cell>
          <cell r="Q2293" t="str">
            <v>Kansas City</v>
          </cell>
          <cell r="R2293">
            <v>2931710</v>
          </cell>
        </row>
        <row r="2294">
          <cell r="A2294" t="str">
            <v>CENTRAL ELEM.</v>
          </cell>
          <cell r="B2294" t="str">
            <v>083002</v>
          </cell>
          <cell r="C2294" t="str">
            <v>WEST PLATTE CO. R-II</v>
          </cell>
          <cell r="D2294">
            <v>297</v>
          </cell>
          <cell r="E2294">
            <v>300</v>
          </cell>
          <cell r="F2294">
            <v>0.16699999999999998</v>
          </cell>
          <cell r="G2294">
            <v>0.95299999999999996</v>
          </cell>
          <cell r="H2294" t="str">
            <v>*</v>
          </cell>
          <cell r="I2294" t="str">
            <v>*</v>
          </cell>
          <cell r="J2294" t="str">
            <v>*</v>
          </cell>
          <cell r="K2294">
            <v>2.4E-2</v>
          </cell>
          <cell r="L2294" t="str">
            <v>*</v>
          </cell>
          <cell r="M2294" t="str">
            <v>*</v>
          </cell>
          <cell r="N2294">
            <v>7.4099999999999999E-2</v>
          </cell>
          <cell r="O2294" t="str">
            <v>Platte</v>
          </cell>
          <cell r="P2294" t="str">
            <v>rural</v>
          </cell>
          <cell r="Q2294" t="str">
            <v>Kansas City</v>
          </cell>
          <cell r="R2294">
            <v>2931710</v>
          </cell>
        </row>
        <row r="2295">
          <cell r="A2295" t="str">
            <v>WEST COUNTY HIGH</v>
          </cell>
          <cell r="B2295" t="str">
            <v>094087</v>
          </cell>
          <cell r="C2295" t="str">
            <v>WEST ST. FRANCOIS CO. R-IV</v>
          </cell>
          <cell r="D2295">
            <v>296</v>
          </cell>
          <cell r="E2295">
            <v>288</v>
          </cell>
          <cell r="F2295">
            <v>0.50700000000000001</v>
          </cell>
          <cell r="G2295">
            <v>0.97299999999999998</v>
          </cell>
          <cell r="H2295" t="str">
            <v>*</v>
          </cell>
          <cell r="I2295" t="str">
            <v>*</v>
          </cell>
          <cell r="J2295" t="str">
            <v>*</v>
          </cell>
          <cell r="K2295" t="str">
            <v>*</v>
          </cell>
          <cell r="L2295" t="str">
            <v>*</v>
          </cell>
          <cell r="M2295" t="str">
            <v>*</v>
          </cell>
          <cell r="N2295">
            <v>0.1115</v>
          </cell>
          <cell r="O2295" t="str">
            <v>St. Francois</v>
          </cell>
          <cell r="P2295" t="str">
            <v>rural</v>
          </cell>
          <cell r="Q2295" t="str">
            <v>Bootheel</v>
          </cell>
          <cell r="R2295">
            <v>2918240</v>
          </cell>
        </row>
        <row r="2296">
          <cell r="A2296" t="str">
            <v>WEST COUNTY MIDDLE</v>
          </cell>
          <cell r="B2296" t="str">
            <v>094087</v>
          </cell>
          <cell r="C2296" t="str">
            <v>WEST ST. FRANCOIS CO. R-IV</v>
          </cell>
          <cell r="D2296">
            <v>252</v>
          </cell>
          <cell r="E2296">
            <v>254</v>
          </cell>
          <cell r="F2296">
            <v>0.54299999999999993</v>
          </cell>
          <cell r="G2296">
            <v>0.96799999999999997</v>
          </cell>
          <cell r="H2296" t="str">
            <v>*</v>
          </cell>
          <cell r="I2296" t="str">
            <v>*</v>
          </cell>
          <cell r="J2296" t="str">
            <v>*</v>
          </cell>
          <cell r="K2296">
            <v>0.02</v>
          </cell>
          <cell r="L2296" t="str">
            <v>*</v>
          </cell>
          <cell r="M2296" t="str">
            <v>*</v>
          </cell>
          <cell r="N2296">
            <v>0.1865</v>
          </cell>
          <cell r="O2296" t="str">
            <v>St. Francois</v>
          </cell>
          <cell r="P2296" t="str">
            <v>rural</v>
          </cell>
          <cell r="Q2296" t="str">
            <v>Bootheel</v>
          </cell>
          <cell r="R2296">
            <v>2918240</v>
          </cell>
        </row>
        <row r="2297">
          <cell r="A2297" t="str">
            <v>WEST COUNTY ELEM.</v>
          </cell>
          <cell r="B2297" t="str">
            <v>094087</v>
          </cell>
          <cell r="C2297" t="str">
            <v>WEST ST. FRANCOIS CO. R-IV</v>
          </cell>
          <cell r="D2297">
            <v>384</v>
          </cell>
          <cell r="E2297">
            <v>380</v>
          </cell>
          <cell r="F2297">
            <v>0.60499999999999998</v>
          </cell>
          <cell r="G2297">
            <v>0.96400000000000008</v>
          </cell>
          <cell r="H2297" t="str">
            <v>*</v>
          </cell>
          <cell r="I2297" t="str">
            <v>*</v>
          </cell>
          <cell r="J2297" t="str">
            <v>*</v>
          </cell>
          <cell r="K2297">
            <v>2.8999999999999998E-2</v>
          </cell>
          <cell r="L2297" t="str">
            <v>*</v>
          </cell>
          <cell r="M2297" t="str">
            <v>*</v>
          </cell>
          <cell r="N2297">
            <v>0.17710000000000001</v>
          </cell>
          <cell r="O2297" t="str">
            <v>St. Francois</v>
          </cell>
          <cell r="P2297" t="str">
            <v>rural</v>
          </cell>
          <cell r="Q2297" t="str">
            <v>Bootheel</v>
          </cell>
          <cell r="R2297">
            <v>2918240</v>
          </cell>
        </row>
        <row r="2298">
          <cell r="A2298" t="str">
            <v>WESTRAN HIGH</v>
          </cell>
          <cell r="B2298" t="str">
            <v>088080</v>
          </cell>
          <cell r="C2298" t="str">
            <v>WESTRAN R-I</v>
          </cell>
          <cell r="D2298">
            <v>171</v>
          </cell>
          <cell r="E2298">
            <v>171</v>
          </cell>
          <cell r="F2298">
            <v>0.29799999999999999</v>
          </cell>
          <cell r="G2298">
            <v>0.91799999999999993</v>
          </cell>
          <cell r="H2298" t="str">
            <v>*</v>
          </cell>
          <cell r="I2298">
            <v>2.8999999999999998E-2</v>
          </cell>
          <cell r="J2298" t="str">
            <v>*</v>
          </cell>
          <cell r="K2298">
            <v>3.5000000000000003E-2</v>
          </cell>
          <cell r="L2298" t="str">
            <v>*</v>
          </cell>
          <cell r="M2298" t="str">
            <v>*</v>
          </cell>
          <cell r="N2298">
            <v>0.12869999999999998</v>
          </cell>
          <cell r="O2298" t="str">
            <v>Randolph</v>
          </cell>
          <cell r="P2298" t="str">
            <v>town</v>
          </cell>
          <cell r="Q2298" t="str">
            <v>Northeast</v>
          </cell>
          <cell r="R2298">
            <v>2931860</v>
          </cell>
        </row>
        <row r="2299">
          <cell r="A2299" t="str">
            <v>WESTRAN MIDDLE</v>
          </cell>
          <cell r="B2299" t="str">
            <v>088080</v>
          </cell>
          <cell r="C2299" t="str">
            <v>WESTRAN R-I</v>
          </cell>
          <cell r="D2299">
            <v>143</v>
          </cell>
          <cell r="E2299">
            <v>149</v>
          </cell>
          <cell r="F2299">
            <v>0.43</v>
          </cell>
          <cell r="G2299">
            <v>0.90900000000000003</v>
          </cell>
          <cell r="H2299" t="str">
            <v>*</v>
          </cell>
          <cell r="I2299" t="str">
            <v>*</v>
          </cell>
          <cell r="J2299" t="str">
            <v>*</v>
          </cell>
          <cell r="K2299">
            <v>4.2000000000000003E-2</v>
          </cell>
          <cell r="L2299" t="str">
            <v>*</v>
          </cell>
          <cell r="M2299" t="str">
            <v>*</v>
          </cell>
          <cell r="N2299">
            <v>0.10490000000000001</v>
          </cell>
          <cell r="O2299" t="str">
            <v>Randolph</v>
          </cell>
          <cell r="P2299" t="str">
            <v>town</v>
          </cell>
          <cell r="Q2299" t="str">
            <v>Northeast</v>
          </cell>
          <cell r="R2299">
            <v>2931860</v>
          </cell>
        </row>
        <row r="2300">
          <cell r="A2300" t="str">
            <v>WESTRAN ELEM.</v>
          </cell>
          <cell r="B2300" t="str">
            <v>088080</v>
          </cell>
          <cell r="C2300" t="str">
            <v>WESTRAN R-I</v>
          </cell>
          <cell r="D2300">
            <v>274</v>
          </cell>
          <cell r="E2300">
            <v>279.02</v>
          </cell>
          <cell r="F2300">
            <v>0.45500000000000002</v>
          </cell>
          <cell r="G2300">
            <v>0.90500000000000003</v>
          </cell>
          <cell r="H2300" t="str">
            <v>*</v>
          </cell>
          <cell r="I2300">
            <v>1.8000000000000002E-2</v>
          </cell>
          <cell r="J2300" t="str">
            <v>*</v>
          </cell>
          <cell r="K2300">
            <v>6.6000000000000003E-2</v>
          </cell>
          <cell r="L2300" t="str">
            <v>*</v>
          </cell>
          <cell r="M2300" t="str">
            <v>*</v>
          </cell>
          <cell r="N2300">
            <v>0.16059999999999999</v>
          </cell>
          <cell r="O2300" t="str">
            <v>Randolph</v>
          </cell>
          <cell r="P2300" t="str">
            <v>town</v>
          </cell>
          <cell r="Q2300" t="str">
            <v>Northeast</v>
          </cell>
          <cell r="R2300">
            <v>2931860</v>
          </cell>
        </row>
        <row r="2301">
          <cell r="A2301" t="str">
            <v>WESTVIEW ELEM.</v>
          </cell>
          <cell r="B2301" t="str">
            <v>073105</v>
          </cell>
          <cell r="C2301" t="str">
            <v>WESTVIEW C-6</v>
          </cell>
          <cell r="D2301">
            <v>119</v>
          </cell>
          <cell r="E2301">
            <v>114</v>
          </cell>
          <cell r="F2301">
            <v>0.56100000000000005</v>
          </cell>
          <cell r="G2301">
            <v>0.88200000000000001</v>
          </cell>
          <cell r="H2301" t="str">
            <v>*</v>
          </cell>
          <cell r="I2301" t="str">
            <v>*</v>
          </cell>
          <cell r="J2301" t="str">
            <v>*</v>
          </cell>
          <cell r="K2301" t="str">
            <v>*</v>
          </cell>
          <cell r="L2301" t="str">
            <v>*</v>
          </cell>
          <cell r="M2301" t="str">
            <v>*</v>
          </cell>
          <cell r="N2301">
            <v>0.26050000000000001</v>
          </cell>
          <cell r="O2301" t="str">
            <v>Newton</v>
          </cell>
          <cell r="P2301" t="str">
            <v>rural</v>
          </cell>
          <cell r="Q2301" t="str">
            <v>Southwest</v>
          </cell>
          <cell r="R2301">
            <v>2931890</v>
          </cell>
        </row>
        <row r="2302">
          <cell r="A2302" t="str">
            <v>WHEATLAND HIGH</v>
          </cell>
          <cell r="B2302" t="str">
            <v>043002</v>
          </cell>
          <cell r="C2302" t="str">
            <v>WHEATLAND R-II</v>
          </cell>
          <cell r="D2302">
            <v>150</v>
          </cell>
          <cell r="E2302">
            <v>151</v>
          </cell>
          <cell r="F2302">
            <v>0.61599999999999999</v>
          </cell>
          <cell r="G2302">
            <v>0.96700000000000008</v>
          </cell>
          <cell r="H2302" t="str">
            <v>*</v>
          </cell>
          <cell r="I2302" t="str">
            <v>*</v>
          </cell>
          <cell r="J2302" t="str">
            <v>*</v>
          </cell>
          <cell r="K2302" t="str">
            <v>*</v>
          </cell>
          <cell r="L2302" t="str">
            <v>*</v>
          </cell>
          <cell r="M2302" t="str">
            <v>*</v>
          </cell>
          <cell r="N2302">
            <v>0.12670000000000001</v>
          </cell>
          <cell r="O2302" t="str">
            <v>Hickory</v>
          </cell>
          <cell r="P2302" t="str">
            <v>rural</v>
          </cell>
          <cell r="Q2302" t="str">
            <v>Western Plains</v>
          </cell>
          <cell r="R2302">
            <v>2931920</v>
          </cell>
        </row>
        <row r="2303">
          <cell r="A2303" t="str">
            <v>WHEATLAND ELEM.</v>
          </cell>
          <cell r="B2303" t="str">
            <v>043002</v>
          </cell>
          <cell r="C2303" t="str">
            <v>WHEATLAND R-II</v>
          </cell>
          <cell r="D2303">
            <v>144</v>
          </cell>
          <cell r="E2303">
            <v>146</v>
          </cell>
          <cell r="F2303">
            <v>0.59599999999999997</v>
          </cell>
          <cell r="G2303">
            <v>0.98599999999999999</v>
          </cell>
          <cell r="H2303" t="str">
            <v>*</v>
          </cell>
          <cell r="I2303" t="str">
            <v>*</v>
          </cell>
          <cell r="J2303" t="str">
            <v>*</v>
          </cell>
          <cell r="K2303" t="str">
            <v>*</v>
          </cell>
          <cell r="L2303" t="str">
            <v>*</v>
          </cell>
          <cell r="M2303" t="str">
            <v>*</v>
          </cell>
          <cell r="N2303">
            <v>0.15970000000000001</v>
          </cell>
          <cell r="O2303" t="str">
            <v>Hickory</v>
          </cell>
          <cell r="P2303" t="str">
            <v>rural</v>
          </cell>
          <cell r="Q2303" t="str">
            <v>Western Plains</v>
          </cell>
          <cell r="R2303">
            <v>2931920</v>
          </cell>
        </row>
        <row r="2304">
          <cell r="A2304" t="str">
            <v>WHEATON HIGH</v>
          </cell>
          <cell r="B2304" t="str">
            <v>005120</v>
          </cell>
          <cell r="C2304" t="str">
            <v>WHEATON R-III</v>
          </cell>
          <cell r="D2304">
            <v>187</v>
          </cell>
          <cell r="E2304">
            <v>173</v>
          </cell>
          <cell r="F2304">
            <v>0.57200000000000006</v>
          </cell>
          <cell r="G2304">
            <v>0.70099999999999996</v>
          </cell>
          <cell r="H2304" t="str">
            <v>*</v>
          </cell>
          <cell r="I2304">
            <v>6.4000000000000001E-2</v>
          </cell>
          <cell r="J2304">
            <v>0.19786096256684493</v>
          </cell>
          <cell r="K2304">
            <v>2.7000000000000003E-2</v>
          </cell>
          <cell r="L2304" t="str">
            <v>*</v>
          </cell>
          <cell r="M2304">
            <v>4.8099999999999997E-2</v>
          </cell>
          <cell r="N2304">
            <v>8.5600000000000009E-2</v>
          </cell>
          <cell r="O2304" t="str">
            <v>Barry</v>
          </cell>
          <cell r="P2304" t="str">
            <v>town</v>
          </cell>
          <cell r="Q2304" t="str">
            <v>Southwest</v>
          </cell>
          <cell r="R2304">
            <v>2931950</v>
          </cell>
        </row>
        <row r="2305">
          <cell r="A2305" t="str">
            <v>WHEATON ELEM.</v>
          </cell>
          <cell r="B2305" t="str">
            <v>005120</v>
          </cell>
          <cell r="C2305" t="str">
            <v>WHEATON R-III</v>
          </cell>
          <cell r="D2305">
            <v>234</v>
          </cell>
          <cell r="E2305">
            <v>226</v>
          </cell>
          <cell r="F2305">
            <v>0.57999999999999996</v>
          </cell>
          <cell r="G2305">
            <v>0.67099999999999993</v>
          </cell>
          <cell r="H2305" t="str">
            <v>*</v>
          </cell>
          <cell r="I2305">
            <v>5.5999999999999994E-2</v>
          </cell>
          <cell r="J2305">
            <v>0.19230769230769232</v>
          </cell>
          <cell r="K2305">
            <v>5.0999999999999997E-2</v>
          </cell>
          <cell r="L2305" t="str">
            <v>*</v>
          </cell>
          <cell r="M2305">
            <v>0.14099999999999999</v>
          </cell>
          <cell r="N2305">
            <v>0.11109999999999999</v>
          </cell>
          <cell r="O2305" t="str">
            <v>Barry</v>
          </cell>
          <cell r="P2305" t="str">
            <v>town</v>
          </cell>
          <cell r="Q2305" t="str">
            <v>Southwest</v>
          </cell>
          <cell r="R2305">
            <v>2931950</v>
          </cell>
        </row>
        <row r="2306">
          <cell r="A2306" t="str">
            <v>WILLARD HIGH</v>
          </cell>
          <cell r="B2306" t="str">
            <v>039133</v>
          </cell>
          <cell r="C2306" t="str">
            <v>WILLARD R-II</v>
          </cell>
          <cell r="D2306">
            <v>1331</v>
          </cell>
          <cell r="E2306">
            <v>1225.68</v>
          </cell>
          <cell r="F2306">
            <v>0.183</v>
          </cell>
          <cell r="G2306">
            <v>0.86799999999999999</v>
          </cell>
          <cell r="H2306">
            <v>2.6000000000000002E-2</v>
          </cell>
          <cell r="I2306">
            <v>6.0999999999999999E-2</v>
          </cell>
          <cell r="J2306">
            <v>1.1269722013523666E-2</v>
          </cell>
          <cell r="K2306">
            <v>2.7000000000000003E-2</v>
          </cell>
          <cell r="L2306">
            <v>6.7302779864762963E-3</v>
          </cell>
          <cell r="M2306">
            <v>1.43E-2</v>
          </cell>
          <cell r="N2306">
            <v>9.4700000000000006E-2</v>
          </cell>
          <cell r="O2306" t="str">
            <v>Greene</v>
          </cell>
          <cell r="P2306" t="str">
            <v>suburban</v>
          </cell>
          <cell r="Q2306" t="str">
            <v>Southwest</v>
          </cell>
          <cell r="R2306">
            <v>2932010</v>
          </cell>
        </row>
        <row r="2307">
          <cell r="A2307" t="str">
            <v>WILLARD MIDDLE</v>
          </cell>
          <cell r="B2307" t="str">
            <v>039133</v>
          </cell>
          <cell r="C2307" t="str">
            <v>WILLARD R-II</v>
          </cell>
          <cell r="D2307">
            <v>817</v>
          </cell>
          <cell r="E2307">
            <v>788.78</v>
          </cell>
          <cell r="F2307">
            <v>0.247</v>
          </cell>
          <cell r="G2307">
            <v>0.85400000000000009</v>
          </cell>
          <cell r="H2307">
            <v>2.1000000000000001E-2</v>
          </cell>
          <cell r="I2307">
            <v>7.2999999999999995E-2</v>
          </cell>
          <cell r="J2307" t="str">
            <v>*</v>
          </cell>
          <cell r="K2307">
            <v>3.9E-2</v>
          </cell>
          <cell r="L2307" t="str">
            <v>*</v>
          </cell>
          <cell r="M2307">
            <v>1.2199999999999999E-2</v>
          </cell>
          <cell r="N2307">
            <v>0.10769999999999999</v>
          </cell>
          <cell r="O2307" t="str">
            <v>Greene</v>
          </cell>
          <cell r="P2307" t="str">
            <v>suburban</v>
          </cell>
          <cell r="Q2307" t="str">
            <v>Southwest</v>
          </cell>
          <cell r="R2307">
            <v>2932010</v>
          </cell>
        </row>
        <row r="2308">
          <cell r="A2308" t="str">
            <v>WILLARD INTERMEDIATE NORTH</v>
          </cell>
          <cell r="B2308" t="str">
            <v>039133</v>
          </cell>
          <cell r="C2308" t="str">
            <v>WILLARD R-II</v>
          </cell>
          <cell r="D2308">
            <v>426</v>
          </cell>
          <cell r="E2308">
            <v>416.66</v>
          </cell>
          <cell r="F2308">
            <v>0.23100000000000001</v>
          </cell>
          <cell r="G2308">
            <v>0.91299999999999992</v>
          </cell>
          <cell r="H2308">
            <v>2.3E-2</v>
          </cell>
          <cell r="I2308">
            <v>3.5000000000000003E-2</v>
          </cell>
          <cell r="J2308" t="str">
            <v>*</v>
          </cell>
          <cell r="K2308">
            <v>1.6E-2</v>
          </cell>
          <cell r="L2308" t="str">
            <v>*</v>
          </cell>
          <cell r="M2308" t="str">
            <v>*</v>
          </cell>
          <cell r="N2308">
            <v>0.14550000000000002</v>
          </cell>
          <cell r="O2308" t="str">
            <v>Greene</v>
          </cell>
          <cell r="P2308" t="str">
            <v>suburban</v>
          </cell>
          <cell r="Q2308" t="str">
            <v>Southwest</v>
          </cell>
          <cell r="R2308">
            <v>2932010</v>
          </cell>
        </row>
        <row r="2309">
          <cell r="A2309" t="str">
            <v>WILLARD CENTRAL ELEM.</v>
          </cell>
          <cell r="B2309" t="str">
            <v>039133</v>
          </cell>
          <cell r="C2309" t="str">
            <v>WILLARD R-II</v>
          </cell>
          <cell r="D2309">
            <v>394</v>
          </cell>
          <cell r="E2309">
            <v>392.8</v>
          </cell>
          <cell r="F2309">
            <v>0.26200000000000001</v>
          </cell>
          <cell r="G2309">
            <v>0.90900000000000003</v>
          </cell>
          <cell r="H2309">
            <v>0.02</v>
          </cell>
          <cell r="I2309">
            <v>4.0999999999999995E-2</v>
          </cell>
          <cell r="J2309" t="str">
            <v>*</v>
          </cell>
          <cell r="K2309">
            <v>2.3E-2</v>
          </cell>
          <cell r="L2309" t="str">
            <v>*</v>
          </cell>
          <cell r="M2309">
            <v>4.82E-2</v>
          </cell>
          <cell r="N2309">
            <v>0.12689999999999999</v>
          </cell>
          <cell r="O2309" t="str">
            <v>Greene</v>
          </cell>
          <cell r="P2309" t="str">
            <v>suburban</v>
          </cell>
          <cell r="Q2309" t="str">
            <v>Southwest</v>
          </cell>
          <cell r="R2309">
            <v>2932010</v>
          </cell>
        </row>
        <row r="2310">
          <cell r="A2310" t="str">
            <v>WILLARD SOUTH ELEM.</v>
          </cell>
          <cell r="B2310" t="str">
            <v>039133</v>
          </cell>
          <cell r="C2310" t="str">
            <v>WILLARD R-II</v>
          </cell>
          <cell r="D2310">
            <v>374</v>
          </cell>
          <cell r="E2310">
            <v>371.23</v>
          </cell>
          <cell r="F2310">
            <v>0.43200000000000005</v>
          </cell>
          <cell r="G2310">
            <v>0.72699999999999998</v>
          </cell>
          <cell r="H2310">
            <v>5.2999999999999999E-2</v>
          </cell>
          <cell r="I2310">
            <v>0.126</v>
          </cell>
          <cell r="J2310">
            <v>1.3368983957219251E-2</v>
          </cell>
          <cell r="K2310">
            <v>7.8E-2</v>
          </cell>
          <cell r="M2310">
            <v>5.8799999999999998E-2</v>
          </cell>
          <cell r="N2310">
            <v>0.13369999999999999</v>
          </cell>
          <cell r="O2310" t="str">
            <v>Greene</v>
          </cell>
          <cell r="P2310" t="str">
            <v>suburban</v>
          </cell>
          <cell r="Q2310" t="str">
            <v>Southwest</v>
          </cell>
          <cell r="R2310">
            <v>2932010</v>
          </cell>
        </row>
        <row r="2311">
          <cell r="A2311" t="str">
            <v>WILLARD EAST ELEM.</v>
          </cell>
          <cell r="B2311" t="str">
            <v>039133</v>
          </cell>
          <cell r="C2311" t="str">
            <v>WILLARD R-II</v>
          </cell>
          <cell r="D2311">
            <v>279</v>
          </cell>
          <cell r="E2311">
            <v>275.52999999999997</v>
          </cell>
          <cell r="F2311">
            <v>0.23600000000000002</v>
          </cell>
          <cell r="G2311">
            <v>0.94599999999999995</v>
          </cell>
          <cell r="H2311" t="str">
            <v>*</v>
          </cell>
          <cell r="I2311" t="str">
            <v>*</v>
          </cell>
          <cell r="J2311" t="str">
            <v>*</v>
          </cell>
          <cell r="K2311">
            <v>2.2000000000000002E-2</v>
          </cell>
          <cell r="L2311" t="str">
            <v>*</v>
          </cell>
          <cell r="M2311" t="str">
            <v>*</v>
          </cell>
          <cell r="N2311">
            <v>7.5300000000000006E-2</v>
          </cell>
          <cell r="O2311" t="str">
            <v>Greene</v>
          </cell>
          <cell r="P2311" t="str">
            <v>suburban</v>
          </cell>
          <cell r="Q2311" t="str">
            <v>Southwest</v>
          </cell>
          <cell r="R2311">
            <v>2932010</v>
          </cell>
        </row>
        <row r="2312">
          <cell r="A2312" t="str">
            <v>WILLARD NORTH ELEM.</v>
          </cell>
          <cell r="B2312" t="str">
            <v>039133</v>
          </cell>
          <cell r="C2312" t="str">
            <v>WILLARD R-II</v>
          </cell>
          <cell r="D2312">
            <v>274</v>
          </cell>
          <cell r="E2312">
            <v>268.67</v>
          </cell>
          <cell r="F2312">
            <v>0.36599999999999999</v>
          </cell>
          <cell r="G2312">
            <v>0.92299999999999993</v>
          </cell>
          <cell r="H2312" t="str">
            <v>*</v>
          </cell>
          <cell r="I2312">
            <v>3.3000000000000002E-2</v>
          </cell>
          <cell r="J2312" t="str">
            <v>*</v>
          </cell>
          <cell r="K2312">
            <v>2.8999999999999998E-2</v>
          </cell>
          <cell r="L2312" t="str">
            <v>*</v>
          </cell>
          <cell r="M2312" t="str">
            <v>*</v>
          </cell>
          <cell r="N2312">
            <v>0.10580000000000001</v>
          </cell>
          <cell r="O2312" t="str">
            <v>Greene</v>
          </cell>
          <cell r="P2312" t="str">
            <v>suburban</v>
          </cell>
          <cell r="Q2312" t="str">
            <v>Southwest</v>
          </cell>
          <cell r="R2312">
            <v>2932010</v>
          </cell>
        </row>
        <row r="2313">
          <cell r="A2313" t="str">
            <v>WILLARD INTERMEDIATE-SOUTH</v>
          </cell>
          <cell r="B2313" t="str">
            <v>039133</v>
          </cell>
          <cell r="C2313" t="str">
            <v>WILLARD R-II</v>
          </cell>
          <cell r="D2313">
            <v>289</v>
          </cell>
          <cell r="E2313">
            <v>282.16000000000003</v>
          </cell>
          <cell r="F2313">
            <v>0.29100000000000004</v>
          </cell>
          <cell r="G2313">
            <v>0.73699999999999999</v>
          </cell>
          <cell r="H2313">
            <v>5.5E-2</v>
          </cell>
          <cell r="I2313">
            <v>0.114</v>
          </cell>
          <cell r="J2313" t="str">
            <v>*</v>
          </cell>
          <cell r="K2313">
            <v>6.6000000000000003E-2</v>
          </cell>
          <cell r="L2313" t="str">
            <v>*</v>
          </cell>
          <cell r="M2313">
            <v>4.1500000000000002E-2</v>
          </cell>
          <cell r="N2313">
            <v>0.13489999999999999</v>
          </cell>
          <cell r="O2313" t="str">
            <v>Greene</v>
          </cell>
          <cell r="P2313" t="str">
            <v>suburban</v>
          </cell>
          <cell r="Q2313" t="str">
            <v>Southwest</v>
          </cell>
          <cell r="R2313">
            <v>2932010</v>
          </cell>
        </row>
        <row r="2314">
          <cell r="A2314" t="str">
            <v>WILLARD ORCHARD HILLS ELEM</v>
          </cell>
          <cell r="B2314" t="str">
            <v>039133</v>
          </cell>
          <cell r="C2314" t="str">
            <v>WILLARD R-II</v>
          </cell>
          <cell r="D2314">
            <v>326</v>
          </cell>
          <cell r="E2314">
            <v>335.74</v>
          </cell>
          <cell r="F2314">
            <v>0.253</v>
          </cell>
          <cell r="G2314">
            <v>0.78799999999999992</v>
          </cell>
          <cell r="H2314">
            <v>0.04</v>
          </cell>
          <cell r="I2314">
            <v>0.10099999999999999</v>
          </cell>
          <cell r="J2314" t="str">
            <v>*</v>
          </cell>
          <cell r="K2314">
            <v>5.2000000000000005E-2</v>
          </cell>
          <cell r="L2314" t="str">
            <v>*</v>
          </cell>
          <cell r="M2314">
            <v>4.9100000000000005E-2</v>
          </cell>
          <cell r="N2314">
            <v>0.12269999999999999</v>
          </cell>
          <cell r="O2314" t="str">
            <v>Greene</v>
          </cell>
          <cell r="P2314" t="str">
            <v>suburban</v>
          </cell>
          <cell r="Q2314" t="str">
            <v>Southwest</v>
          </cell>
          <cell r="R2314">
            <v>2932010</v>
          </cell>
        </row>
        <row r="2315">
          <cell r="A2315" t="str">
            <v>WILLOW SPRINGS HIGH</v>
          </cell>
          <cell r="B2315" t="str">
            <v>046131</v>
          </cell>
          <cell r="C2315" t="str">
            <v>WILLOW SPRINGS R-IV</v>
          </cell>
          <cell r="D2315">
            <v>400</v>
          </cell>
          <cell r="E2315">
            <v>366.28</v>
          </cell>
          <cell r="F2315">
            <v>0.504</v>
          </cell>
          <cell r="G2315">
            <v>0.90500000000000003</v>
          </cell>
          <cell r="H2315" t="str">
            <v>*</v>
          </cell>
          <cell r="I2315">
            <v>3.5000000000000003E-2</v>
          </cell>
          <cell r="J2315">
            <v>1.7500000000000002E-2</v>
          </cell>
          <cell r="K2315">
            <v>0.03</v>
          </cell>
          <cell r="L2315" t="str">
            <v>*</v>
          </cell>
          <cell r="M2315">
            <v>1.2500000000000001E-2</v>
          </cell>
          <cell r="N2315">
            <v>0.14249999999999999</v>
          </cell>
          <cell r="O2315" t="str">
            <v>Howell</v>
          </cell>
          <cell r="P2315" t="str">
            <v>rural</v>
          </cell>
          <cell r="Q2315" t="str">
            <v>Ozarks</v>
          </cell>
          <cell r="R2315">
            <v>2932070</v>
          </cell>
        </row>
        <row r="2316">
          <cell r="A2316" t="str">
            <v>WILLOW SPRINGS MIDDLE</v>
          </cell>
          <cell r="B2316" t="str">
            <v>046131</v>
          </cell>
          <cell r="C2316" t="str">
            <v>WILLOW SPRINGS R-IV</v>
          </cell>
          <cell r="D2316">
            <v>367</v>
          </cell>
          <cell r="E2316">
            <v>376.93</v>
          </cell>
          <cell r="F2316">
            <v>0.56100000000000005</v>
          </cell>
          <cell r="G2316">
            <v>0.93500000000000005</v>
          </cell>
          <cell r="H2316" t="str">
            <v>*</v>
          </cell>
          <cell r="I2316">
            <v>1.3999999999999999E-2</v>
          </cell>
          <cell r="J2316" t="str">
            <v>*</v>
          </cell>
          <cell r="K2316">
            <v>2.7000000000000003E-2</v>
          </cell>
          <cell r="L2316" t="str">
            <v>*</v>
          </cell>
          <cell r="M2316">
            <v>4.9000000000000002E-2</v>
          </cell>
          <cell r="N2316">
            <v>0.20710000000000001</v>
          </cell>
          <cell r="O2316" t="str">
            <v>Howell</v>
          </cell>
          <cell r="P2316" t="str">
            <v>rural</v>
          </cell>
          <cell r="Q2316" t="str">
            <v>Ozarks</v>
          </cell>
          <cell r="R2316">
            <v>2932070</v>
          </cell>
        </row>
        <row r="2317">
          <cell r="A2317" t="str">
            <v>WILLOW SPRINGS ELEM.</v>
          </cell>
          <cell r="B2317" t="str">
            <v>046131</v>
          </cell>
          <cell r="C2317" t="str">
            <v>WILLOW SPRINGS R-IV</v>
          </cell>
          <cell r="D2317">
            <v>466</v>
          </cell>
          <cell r="E2317">
            <v>474</v>
          </cell>
          <cell r="F2317">
            <v>0.63100000000000001</v>
          </cell>
          <cell r="G2317">
            <v>0.94599999999999995</v>
          </cell>
          <cell r="H2317" t="str">
            <v>*</v>
          </cell>
          <cell r="I2317">
            <v>1.4999999999999999E-2</v>
          </cell>
          <cell r="J2317" t="str">
            <v>*</v>
          </cell>
          <cell r="K2317">
            <v>2.6000000000000002E-2</v>
          </cell>
          <cell r="L2317" t="str">
            <v>*</v>
          </cell>
          <cell r="M2317">
            <v>9.2300000000000007E-2</v>
          </cell>
          <cell r="N2317">
            <v>0.1288</v>
          </cell>
          <cell r="O2317" t="str">
            <v>Howell</v>
          </cell>
          <cell r="P2317" t="str">
            <v>rural</v>
          </cell>
          <cell r="Q2317" t="str">
            <v>Ozarks</v>
          </cell>
          <cell r="R2317">
            <v>2932070</v>
          </cell>
        </row>
        <row r="2318">
          <cell r="A2318" t="str">
            <v>WINDSOR HIGH</v>
          </cell>
          <cell r="B2318" t="str">
            <v>050010</v>
          </cell>
          <cell r="C2318" t="str">
            <v>WINDSOR C-1</v>
          </cell>
          <cell r="D2318">
            <v>894</v>
          </cell>
          <cell r="E2318">
            <v>874.57</v>
          </cell>
          <cell r="F2318">
            <v>0.221</v>
          </cell>
          <cell r="G2318">
            <v>0.89400000000000002</v>
          </cell>
          <cell r="H2318">
            <v>1.3000000000000001E-2</v>
          </cell>
          <cell r="I2318">
            <v>5.4000000000000006E-2</v>
          </cell>
          <cell r="J2318" t="str">
            <v>*</v>
          </cell>
          <cell r="K2318">
            <v>3.2000000000000001E-2</v>
          </cell>
          <cell r="L2318" t="str">
            <v>*</v>
          </cell>
          <cell r="M2318" t="str">
            <v>*</v>
          </cell>
          <cell r="N2318">
            <v>0.10289999999999999</v>
          </cell>
          <cell r="O2318" t="str">
            <v>Jefferson</v>
          </cell>
          <cell r="P2318" t="str">
            <v>suburban</v>
          </cell>
          <cell r="Q2318" t="str">
            <v>St. Louis</v>
          </cell>
          <cell r="R2318">
            <v>2932100</v>
          </cell>
        </row>
        <row r="2319">
          <cell r="A2319" t="str">
            <v>WINDSOR MIDDLE</v>
          </cell>
          <cell r="B2319" t="str">
            <v>050010</v>
          </cell>
          <cell r="C2319" t="str">
            <v>WINDSOR C-1</v>
          </cell>
          <cell r="D2319">
            <v>689</v>
          </cell>
          <cell r="E2319">
            <v>692.5</v>
          </cell>
          <cell r="F2319">
            <v>0.26300000000000001</v>
          </cell>
          <cell r="G2319">
            <v>0.90300000000000002</v>
          </cell>
          <cell r="H2319">
            <v>1.6E-2</v>
          </cell>
          <cell r="I2319">
            <v>4.0999999999999995E-2</v>
          </cell>
          <cell r="J2319" t="str">
            <v>*</v>
          </cell>
          <cell r="K2319">
            <v>3.6000000000000004E-2</v>
          </cell>
          <cell r="L2319" t="str">
            <v>*</v>
          </cell>
          <cell r="M2319" t="str">
            <v>*</v>
          </cell>
          <cell r="N2319">
            <v>0.1321</v>
          </cell>
          <cell r="O2319" t="str">
            <v>Jefferson</v>
          </cell>
          <cell r="P2319" t="str">
            <v>suburban</v>
          </cell>
          <cell r="Q2319" t="str">
            <v>St. Louis</v>
          </cell>
          <cell r="R2319">
            <v>2932100</v>
          </cell>
        </row>
        <row r="2320">
          <cell r="A2320" t="str">
            <v>WINDSOR INTERMEDIATE</v>
          </cell>
          <cell r="B2320" t="str">
            <v>050010</v>
          </cell>
          <cell r="C2320" t="str">
            <v>WINDSOR C-1</v>
          </cell>
          <cell r="D2320">
            <v>638</v>
          </cell>
          <cell r="E2320">
            <v>632.5</v>
          </cell>
          <cell r="F2320">
            <v>0.29899999999999999</v>
          </cell>
          <cell r="G2320">
            <v>0.91099999999999992</v>
          </cell>
          <cell r="H2320">
            <v>1.6E-2</v>
          </cell>
          <cell r="I2320">
            <v>3.6000000000000004E-2</v>
          </cell>
          <cell r="J2320" t="str">
            <v>*</v>
          </cell>
          <cell r="K2320">
            <v>3.3000000000000002E-2</v>
          </cell>
          <cell r="L2320" t="str">
            <v>*</v>
          </cell>
          <cell r="M2320">
            <v>1.5700000000000002E-2</v>
          </cell>
          <cell r="N2320">
            <v>0.13639999999999999</v>
          </cell>
          <cell r="O2320" t="str">
            <v>Jefferson</v>
          </cell>
          <cell r="P2320" t="str">
            <v>suburban</v>
          </cell>
          <cell r="Q2320" t="str">
            <v>St. Louis</v>
          </cell>
          <cell r="R2320">
            <v>2932100</v>
          </cell>
        </row>
        <row r="2321">
          <cell r="A2321" t="str">
            <v>WINDSOR ELEM.</v>
          </cell>
          <cell r="B2321" t="str">
            <v>050010</v>
          </cell>
          <cell r="C2321" t="str">
            <v>WINDSOR C-1</v>
          </cell>
          <cell r="D2321">
            <v>404</v>
          </cell>
          <cell r="E2321">
            <v>407</v>
          </cell>
          <cell r="F2321">
            <v>0.311</v>
          </cell>
          <cell r="G2321">
            <v>0.87599999999999989</v>
          </cell>
          <cell r="H2321">
            <v>2.2000000000000002E-2</v>
          </cell>
          <cell r="I2321">
            <v>5.4000000000000006E-2</v>
          </cell>
          <cell r="J2321" t="str">
            <v>*</v>
          </cell>
          <cell r="K2321">
            <v>3.2000000000000001E-2</v>
          </cell>
          <cell r="L2321" t="str">
            <v>*</v>
          </cell>
          <cell r="M2321">
            <v>3.7100000000000001E-2</v>
          </cell>
          <cell r="N2321">
            <v>0.14849999999999999</v>
          </cell>
          <cell r="O2321" t="str">
            <v>Jefferson</v>
          </cell>
          <cell r="P2321" t="str">
            <v>suburban</v>
          </cell>
          <cell r="Q2321" t="str">
            <v>St. Louis</v>
          </cell>
          <cell r="R2321">
            <v>2932100</v>
          </cell>
        </row>
        <row r="2322">
          <cell r="A2322" t="str">
            <v>JAMES E. FREER ELEM.</v>
          </cell>
          <cell r="B2322" t="str">
            <v>050010</v>
          </cell>
          <cell r="C2322" t="str">
            <v>WINDSOR C-1</v>
          </cell>
          <cell r="D2322">
            <v>226</v>
          </cell>
          <cell r="E2322">
            <v>223</v>
          </cell>
          <cell r="F2322">
            <v>0.22</v>
          </cell>
          <cell r="G2322">
            <v>0.92</v>
          </cell>
          <cell r="H2322" t="str">
            <v>*</v>
          </cell>
          <cell r="I2322">
            <v>4.4000000000000004E-2</v>
          </cell>
          <cell r="J2322" t="str">
            <v>*</v>
          </cell>
          <cell r="K2322" t="str">
            <v>*</v>
          </cell>
          <cell r="L2322" t="str">
            <v>*</v>
          </cell>
          <cell r="M2322" t="str">
            <v>*</v>
          </cell>
          <cell r="N2322">
            <v>0.12390000000000001</v>
          </cell>
          <cell r="O2322" t="str">
            <v>Jefferson</v>
          </cell>
          <cell r="P2322" t="str">
            <v>suburban</v>
          </cell>
          <cell r="Q2322" t="str">
            <v>St. Louis</v>
          </cell>
          <cell r="R2322">
            <v>2932100</v>
          </cell>
        </row>
        <row r="2323">
          <cell r="A2323" t="str">
            <v>WINFIELD HIGH</v>
          </cell>
          <cell r="B2323" t="str">
            <v>057004</v>
          </cell>
          <cell r="C2323" t="str">
            <v>WINFIELD R-IV</v>
          </cell>
          <cell r="D2323">
            <v>496</v>
          </cell>
          <cell r="E2323">
            <v>458.33</v>
          </cell>
          <cell r="F2323">
            <v>0.23100000000000001</v>
          </cell>
          <cell r="G2323">
            <v>0.93099999999999994</v>
          </cell>
          <cell r="H2323">
            <v>0.01</v>
          </cell>
          <cell r="I2323">
            <v>2.2000000000000002E-2</v>
          </cell>
          <cell r="J2323" t="str">
            <v>*</v>
          </cell>
          <cell r="K2323">
            <v>3.4000000000000002E-2</v>
          </cell>
          <cell r="L2323" t="str">
            <v>*</v>
          </cell>
          <cell r="M2323" t="str">
            <v>*</v>
          </cell>
          <cell r="N2323">
            <v>0.1431</v>
          </cell>
          <cell r="O2323" t="str">
            <v>Lincoln</v>
          </cell>
          <cell r="P2323" t="str">
            <v>town</v>
          </cell>
          <cell r="Q2323" t="str">
            <v>Central</v>
          </cell>
          <cell r="R2323">
            <v>2932190</v>
          </cell>
        </row>
        <row r="2324">
          <cell r="A2324" t="str">
            <v>WINFIELD MIDDLE</v>
          </cell>
          <cell r="B2324" t="str">
            <v>057004</v>
          </cell>
          <cell r="C2324" t="str">
            <v>WINFIELD R-IV</v>
          </cell>
          <cell r="D2324">
            <v>379</v>
          </cell>
          <cell r="E2324">
            <v>380.75</v>
          </cell>
          <cell r="F2324">
            <v>0.34399999999999997</v>
          </cell>
          <cell r="G2324">
            <v>0.91799999999999993</v>
          </cell>
          <cell r="H2324">
            <v>1.8000000000000002E-2</v>
          </cell>
          <cell r="I2324" t="str">
            <v>*</v>
          </cell>
          <cell r="J2324" t="str">
            <v>*</v>
          </cell>
          <cell r="K2324">
            <v>0.05</v>
          </cell>
          <cell r="L2324" t="str">
            <v>*</v>
          </cell>
          <cell r="M2324" t="str">
            <v>*</v>
          </cell>
          <cell r="N2324">
            <v>0.16889999999999999</v>
          </cell>
          <cell r="O2324" t="str">
            <v>Lincoln</v>
          </cell>
          <cell r="P2324" t="str">
            <v>town</v>
          </cell>
          <cell r="Q2324" t="str">
            <v>Central</v>
          </cell>
          <cell r="R2324">
            <v>2932190</v>
          </cell>
        </row>
        <row r="2325">
          <cell r="A2325" t="str">
            <v>WINFIELD ELEM.</v>
          </cell>
          <cell r="B2325" t="str">
            <v>057004</v>
          </cell>
          <cell r="C2325" t="str">
            <v>WINFIELD R-IV</v>
          </cell>
          <cell r="D2325">
            <v>353</v>
          </cell>
          <cell r="E2325">
            <v>349</v>
          </cell>
          <cell r="F2325">
            <v>0.40399999999999997</v>
          </cell>
          <cell r="G2325">
            <v>0.93200000000000005</v>
          </cell>
          <cell r="H2325" t="str">
            <v>*</v>
          </cell>
          <cell r="I2325">
            <v>1.3999999999999999E-2</v>
          </cell>
          <cell r="J2325" t="str">
            <v>*</v>
          </cell>
          <cell r="K2325">
            <v>4.8000000000000001E-2</v>
          </cell>
          <cell r="L2325" t="str">
            <v>*</v>
          </cell>
          <cell r="M2325" t="str">
            <v>*</v>
          </cell>
          <cell r="N2325">
            <v>0.18129999999999999</v>
          </cell>
          <cell r="O2325" t="str">
            <v>Lincoln</v>
          </cell>
          <cell r="P2325" t="str">
            <v>town</v>
          </cell>
          <cell r="Q2325" t="str">
            <v>Central</v>
          </cell>
          <cell r="R2325">
            <v>2932190</v>
          </cell>
        </row>
        <row r="2326">
          <cell r="A2326" t="str">
            <v>WINFIELD INTERMEDIATE</v>
          </cell>
          <cell r="B2326" t="str">
            <v>057004</v>
          </cell>
          <cell r="C2326" t="str">
            <v>WINFIELD R-IV</v>
          </cell>
          <cell r="D2326">
            <v>329</v>
          </cell>
          <cell r="E2326">
            <v>329.25</v>
          </cell>
          <cell r="F2326">
            <v>0.42200000000000004</v>
          </cell>
          <cell r="G2326">
            <v>0.93299999999999994</v>
          </cell>
          <cell r="H2326" t="str">
            <v>*</v>
          </cell>
          <cell r="I2326">
            <v>1.8000000000000002E-2</v>
          </cell>
          <cell r="J2326" t="str">
            <v>*</v>
          </cell>
          <cell r="K2326">
            <v>3.3000000000000002E-2</v>
          </cell>
          <cell r="L2326" t="str">
            <v>*</v>
          </cell>
          <cell r="M2326">
            <v>1.52E-2</v>
          </cell>
          <cell r="N2326">
            <v>0.19760000000000003</v>
          </cell>
          <cell r="O2326" t="str">
            <v>Lincoln</v>
          </cell>
          <cell r="P2326" t="str">
            <v>town</v>
          </cell>
          <cell r="Q2326" t="str">
            <v>Central</v>
          </cell>
          <cell r="R2326">
            <v>2932190</v>
          </cell>
        </row>
        <row r="2327">
          <cell r="A2327" t="str">
            <v>WINONA HIGH</v>
          </cell>
          <cell r="B2327" t="str">
            <v>101105</v>
          </cell>
          <cell r="C2327" t="str">
            <v>WINONA R-III</v>
          </cell>
          <cell r="D2327">
            <v>154</v>
          </cell>
          <cell r="E2327">
            <v>153</v>
          </cell>
          <cell r="F2327">
            <v>0.54200000000000004</v>
          </cell>
          <cell r="G2327">
            <v>0.97400000000000009</v>
          </cell>
          <cell r="H2327" t="str">
            <v>*</v>
          </cell>
          <cell r="I2327" t="str">
            <v>*</v>
          </cell>
          <cell r="J2327" t="str">
            <v>*</v>
          </cell>
          <cell r="K2327" t="str">
            <v>*</v>
          </cell>
          <cell r="L2327" t="str">
            <v>*</v>
          </cell>
          <cell r="M2327" t="str">
            <v>*</v>
          </cell>
          <cell r="N2327">
            <v>0.1623</v>
          </cell>
          <cell r="O2327" t="str">
            <v>Shannon</v>
          </cell>
          <cell r="P2327" t="str">
            <v>rural</v>
          </cell>
          <cell r="Q2327" t="str">
            <v>Ozarks</v>
          </cell>
          <cell r="R2327">
            <v>2932220</v>
          </cell>
        </row>
        <row r="2328">
          <cell r="A2328" t="str">
            <v>WINONA ELEM.</v>
          </cell>
          <cell r="B2328" t="str">
            <v>101105</v>
          </cell>
          <cell r="C2328" t="str">
            <v>WINONA R-III</v>
          </cell>
          <cell r="D2328">
            <v>318</v>
          </cell>
          <cell r="E2328">
            <v>305</v>
          </cell>
          <cell r="F2328">
            <v>0.66599999999999993</v>
          </cell>
          <cell r="G2328">
            <v>0.95900000000000007</v>
          </cell>
          <cell r="H2328" t="str">
            <v>*</v>
          </cell>
          <cell r="I2328">
            <v>3.1E-2</v>
          </cell>
          <cell r="J2328" t="str">
            <v>*</v>
          </cell>
          <cell r="K2328" t="str">
            <v>*</v>
          </cell>
          <cell r="L2328" t="str">
            <v>*</v>
          </cell>
          <cell r="M2328" t="str">
            <v>*</v>
          </cell>
          <cell r="N2328">
            <v>0.1384</v>
          </cell>
          <cell r="O2328" t="str">
            <v>Shannon</v>
          </cell>
          <cell r="P2328" t="str">
            <v>rural</v>
          </cell>
          <cell r="Q2328" t="str">
            <v>Ozarks</v>
          </cell>
          <cell r="R2328">
            <v>2932220</v>
          </cell>
        </row>
        <row r="2329">
          <cell r="A2329" t="str">
            <v>WINSTON HIGH</v>
          </cell>
          <cell r="B2329" t="str">
            <v>031117</v>
          </cell>
          <cell r="C2329" t="str">
            <v>WINSTON R-VI</v>
          </cell>
          <cell r="D2329">
            <v>77</v>
          </cell>
          <cell r="E2329">
            <v>76</v>
          </cell>
          <cell r="F2329">
            <v>0.23699999999999999</v>
          </cell>
          <cell r="G2329">
            <v>0.97400000000000009</v>
          </cell>
          <cell r="H2329" t="str">
            <v>*</v>
          </cell>
          <cell r="I2329" t="str">
            <v>*</v>
          </cell>
          <cell r="J2329" t="str">
            <v>*</v>
          </cell>
          <cell r="K2329" t="str">
            <v>*</v>
          </cell>
          <cell r="L2329" t="str">
            <v>*</v>
          </cell>
          <cell r="M2329" t="str">
            <v>*</v>
          </cell>
          <cell r="N2329">
            <v>0.1429</v>
          </cell>
          <cell r="O2329" t="str">
            <v>Daviess</v>
          </cell>
          <cell r="P2329" t="str">
            <v>rural</v>
          </cell>
          <cell r="Q2329" t="str">
            <v>Northwest</v>
          </cell>
          <cell r="R2329">
            <v>2932250</v>
          </cell>
        </row>
        <row r="2330">
          <cell r="A2330" t="str">
            <v>WINSTON ELEM.</v>
          </cell>
          <cell r="B2330" t="str">
            <v>031117</v>
          </cell>
          <cell r="C2330" t="str">
            <v>WINSTON R-VI</v>
          </cell>
          <cell r="D2330">
            <v>50</v>
          </cell>
          <cell r="E2330">
            <v>51</v>
          </cell>
          <cell r="F2330">
            <v>0.314</v>
          </cell>
          <cell r="G2330">
            <v>0.98</v>
          </cell>
          <cell r="H2330" t="str">
            <v>*</v>
          </cell>
          <cell r="I2330" t="str">
            <v>*</v>
          </cell>
          <cell r="J2330" t="str">
            <v>*</v>
          </cell>
          <cell r="K2330" t="str">
            <v>*</v>
          </cell>
          <cell r="L2330" t="str">
            <v>*</v>
          </cell>
          <cell r="M2330" t="str">
            <v>*</v>
          </cell>
          <cell r="N2330">
            <v>0.1</v>
          </cell>
          <cell r="O2330" t="str">
            <v>Daviess</v>
          </cell>
          <cell r="P2330" t="str">
            <v>rural</v>
          </cell>
          <cell r="Q2330" t="str">
            <v>Northwest</v>
          </cell>
          <cell r="R2330">
            <v>2932250</v>
          </cell>
        </row>
        <row r="2331">
          <cell r="A2331" t="str">
            <v>WOODLAND HIGH</v>
          </cell>
          <cell r="B2331" t="str">
            <v>009080</v>
          </cell>
          <cell r="C2331" t="str">
            <v>WOODLAND R-IV</v>
          </cell>
          <cell r="D2331">
            <v>239</v>
          </cell>
          <cell r="E2331">
            <v>228.1</v>
          </cell>
          <cell r="F2331">
            <v>0.434</v>
          </cell>
          <cell r="G2331">
            <v>0.97499999999999998</v>
          </cell>
          <cell r="H2331" t="str">
            <v>*</v>
          </cell>
          <cell r="I2331" t="str">
            <v>*</v>
          </cell>
          <cell r="J2331" t="str">
            <v>*</v>
          </cell>
          <cell r="K2331" t="str">
            <v>*</v>
          </cell>
          <cell r="L2331" t="str">
            <v>*</v>
          </cell>
          <cell r="M2331" t="str">
            <v>*</v>
          </cell>
          <cell r="N2331">
            <v>0.12130000000000001</v>
          </cell>
          <cell r="O2331" t="str">
            <v>Bollinger</v>
          </cell>
          <cell r="P2331" t="str">
            <v>rural</v>
          </cell>
          <cell r="Q2331" t="str">
            <v>Bootheel</v>
          </cell>
          <cell r="R2331">
            <v>2919350</v>
          </cell>
        </row>
        <row r="2332">
          <cell r="A2332" t="str">
            <v>WOODLAND MIDDLE</v>
          </cell>
          <cell r="B2332" t="str">
            <v>009080</v>
          </cell>
          <cell r="C2332" t="str">
            <v>WOODLAND R-IV</v>
          </cell>
          <cell r="D2332">
            <v>262</v>
          </cell>
          <cell r="E2332">
            <v>260</v>
          </cell>
          <cell r="F2332">
            <v>0.55000000000000004</v>
          </cell>
          <cell r="G2332">
            <v>0.98499999999999999</v>
          </cell>
          <cell r="H2332" t="str">
            <v>*</v>
          </cell>
          <cell r="I2332" t="str">
            <v>*</v>
          </cell>
          <cell r="J2332" t="str">
            <v>*</v>
          </cell>
          <cell r="K2332" t="str">
            <v>*</v>
          </cell>
          <cell r="L2332" t="str">
            <v>*</v>
          </cell>
          <cell r="M2332" t="str">
            <v>*</v>
          </cell>
          <cell r="N2332">
            <v>0.14119999999999999</v>
          </cell>
          <cell r="O2332" t="str">
            <v>Bollinger</v>
          </cell>
          <cell r="P2332" t="str">
            <v>rural</v>
          </cell>
          <cell r="Q2332" t="str">
            <v>Bootheel</v>
          </cell>
          <cell r="R2332">
            <v>2919350</v>
          </cell>
        </row>
        <row r="2333">
          <cell r="A2333" t="str">
            <v>WOODLAND ELEM.</v>
          </cell>
          <cell r="B2333" t="str">
            <v>009080</v>
          </cell>
          <cell r="C2333" t="str">
            <v>WOODLAND R-IV</v>
          </cell>
          <cell r="D2333">
            <v>287</v>
          </cell>
          <cell r="E2333">
            <v>300.5</v>
          </cell>
          <cell r="F2333">
            <v>0.56899999999999995</v>
          </cell>
          <cell r="G2333">
            <v>0.98299999999999998</v>
          </cell>
          <cell r="H2333" t="str">
            <v>*</v>
          </cell>
          <cell r="I2333" t="str">
            <v>*</v>
          </cell>
          <cell r="J2333" t="str">
            <v>*</v>
          </cell>
          <cell r="K2333" t="str">
            <v>*</v>
          </cell>
          <cell r="L2333" t="str">
            <v>*</v>
          </cell>
          <cell r="M2333" t="str">
            <v>*</v>
          </cell>
          <cell r="N2333">
            <v>0.12890000000000001</v>
          </cell>
          <cell r="O2333" t="str">
            <v>Bollinger</v>
          </cell>
          <cell r="P2333" t="str">
            <v>rural</v>
          </cell>
          <cell r="Q2333" t="str">
            <v>Bootheel</v>
          </cell>
          <cell r="R2333">
            <v>2919350</v>
          </cell>
        </row>
        <row r="2334">
          <cell r="A2334" t="str">
            <v>WORTH CO. HIGH</v>
          </cell>
          <cell r="B2334" t="str">
            <v>113001</v>
          </cell>
          <cell r="C2334" t="str">
            <v>WORTH CO. R-III</v>
          </cell>
          <cell r="D2334">
            <v>128</v>
          </cell>
          <cell r="E2334">
            <v>130</v>
          </cell>
          <cell r="F2334">
            <v>0.34600000000000003</v>
          </cell>
          <cell r="G2334">
            <v>1</v>
          </cell>
          <cell r="H2334" t="str">
            <v>*</v>
          </cell>
          <cell r="I2334" t="str">
            <v>*</v>
          </cell>
          <cell r="J2334" t="str">
            <v>*</v>
          </cell>
          <cell r="K2334" t="str">
            <v>*</v>
          </cell>
          <cell r="L2334" t="str">
            <v>*</v>
          </cell>
          <cell r="M2334" t="str">
            <v>*</v>
          </cell>
          <cell r="N2334">
            <v>0.1016</v>
          </cell>
          <cell r="O2334" t="str">
            <v>Worth</v>
          </cell>
          <cell r="P2334" t="str">
            <v>rural</v>
          </cell>
          <cell r="Q2334" t="str">
            <v>Northwest</v>
          </cell>
          <cell r="R2334">
            <v>2932300</v>
          </cell>
        </row>
        <row r="2335">
          <cell r="A2335" t="str">
            <v>WORTH CO. ELEMENTARY</v>
          </cell>
          <cell r="B2335" t="str">
            <v>113001</v>
          </cell>
          <cell r="C2335" t="str">
            <v>WORTH CO. R-III</v>
          </cell>
          <cell r="D2335">
            <v>143</v>
          </cell>
          <cell r="E2335">
            <v>142</v>
          </cell>
          <cell r="F2335">
            <v>0.47200000000000003</v>
          </cell>
          <cell r="G2335">
            <v>0.97900000000000009</v>
          </cell>
          <cell r="H2335" t="str">
            <v>*</v>
          </cell>
          <cell r="I2335" t="str">
            <v>*</v>
          </cell>
          <cell r="J2335" t="str">
            <v>*</v>
          </cell>
          <cell r="K2335" t="str">
            <v>*</v>
          </cell>
          <cell r="L2335" t="str">
            <v>*</v>
          </cell>
          <cell r="M2335" t="str">
            <v>*</v>
          </cell>
          <cell r="N2335">
            <v>0.1469</v>
          </cell>
          <cell r="O2335" t="str">
            <v>Worth</v>
          </cell>
          <cell r="P2335" t="str">
            <v>rural</v>
          </cell>
          <cell r="Q2335" t="str">
            <v>Northwest</v>
          </cell>
          <cell r="R2335">
            <v>2932300</v>
          </cell>
        </row>
        <row r="2336">
          <cell r="A2336" t="str">
            <v>WRIGHT CITY HIGH</v>
          </cell>
          <cell r="B2336" t="str">
            <v>109002</v>
          </cell>
          <cell r="C2336" t="str">
            <v>WRIGHT CITY R-II OF WARREN CO.</v>
          </cell>
          <cell r="D2336">
            <v>531</v>
          </cell>
          <cell r="E2336">
            <v>517.61</v>
          </cell>
          <cell r="F2336">
            <v>0.247</v>
          </cell>
          <cell r="G2336">
            <v>0.78</v>
          </cell>
          <cell r="H2336">
            <v>0.04</v>
          </cell>
          <cell r="I2336">
            <v>0.122</v>
          </cell>
          <cell r="J2336" t="str">
            <v>*</v>
          </cell>
          <cell r="K2336">
            <v>5.2999999999999999E-2</v>
          </cell>
          <cell r="L2336" t="str">
            <v>*</v>
          </cell>
          <cell r="M2336">
            <v>5.8400000000000001E-2</v>
          </cell>
          <cell r="N2336">
            <v>0.13369999999999999</v>
          </cell>
          <cell r="O2336" t="str">
            <v>Warren</v>
          </cell>
          <cell r="P2336" t="str">
            <v>town</v>
          </cell>
          <cell r="Q2336" t="str">
            <v>Central</v>
          </cell>
          <cell r="R2336">
            <v>2932310</v>
          </cell>
        </row>
        <row r="2337">
          <cell r="A2337" t="str">
            <v>WRIGHT CITY MIDDLE</v>
          </cell>
          <cell r="B2337" t="str">
            <v>109002</v>
          </cell>
          <cell r="C2337" t="str">
            <v>WRIGHT CITY R-II OF WARREN CO.</v>
          </cell>
          <cell r="D2337">
            <v>378</v>
          </cell>
          <cell r="E2337">
            <v>384.03</v>
          </cell>
          <cell r="F2337">
            <v>0.247</v>
          </cell>
          <cell r="G2337">
            <v>0.77800000000000002</v>
          </cell>
          <cell r="H2337">
            <v>4.2000000000000003E-2</v>
          </cell>
          <cell r="I2337">
            <v>0.11599999999999999</v>
          </cell>
          <cell r="J2337" t="str">
            <v>*</v>
          </cell>
          <cell r="K2337">
            <v>6.3E-2</v>
          </cell>
          <cell r="L2337" t="str">
            <v>*</v>
          </cell>
          <cell r="M2337">
            <v>3.7000000000000005E-2</v>
          </cell>
          <cell r="N2337">
            <v>0.16930000000000001</v>
          </cell>
          <cell r="O2337" t="str">
            <v>Warren</v>
          </cell>
          <cell r="P2337" t="str">
            <v>town</v>
          </cell>
          <cell r="Q2337" t="str">
            <v>Central</v>
          </cell>
          <cell r="R2337">
            <v>2932310</v>
          </cell>
        </row>
        <row r="2338">
          <cell r="A2338" t="str">
            <v>WRIGHT CITY WEST ELEM.</v>
          </cell>
          <cell r="B2338" t="str">
            <v>109002</v>
          </cell>
          <cell r="C2338" t="str">
            <v>WRIGHT CITY R-II OF WARREN CO.</v>
          </cell>
          <cell r="D2338">
            <v>495</v>
          </cell>
          <cell r="E2338">
            <v>504.02</v>
          </cell>
          <cell r="F2338">
            <v>0.375</v>
          </cell>
          <cell r="G2338">
            <v>0.76200000000000001</v>
          </cell>
          <cell r="H2338">
            <v>2.7999999999999997E-2</v>
          </cell>
          <cell r="I2338">
            <v>0.14699999999999999</v>
          </cell>
          <cell r="J2338" t="str">
            <v>*</v>
          </cell>
          <cell r="K2338">
            <v>6.0999999999999999E-2</v>
          </cell>
          <cell r="L2338" t="str">
            <v>*</v>
          </cell>
          <cell r="M2338">
            <v>9.6999999999999989E-2</v>
          </cell>
          <cell r="N2338">
            <v>0.16969999999999999</v>
          </cell>
          <cell r="O2338" t="str">
            <v>Warren</v>
          </cell>
          <cell r="P2338" t="str">
            <v>town</v>
          </cell>
          <cell r="Q2338" t="str">
            <v>Central</v>
          </cell>
          <cell r="R2338">
            <v>2932310</v>
          </cell>
        </row>
        <row r="2339">
          <cell r="A2339" t="str">
            <v>WRIGHT CITY EAST ELEM</v>
          </cell>
          <cell r="B2339" t="str">
            <v>109002</v>
          </cell>
          <cell r="C2339" t="str">
            <v>WRIGHT CITY R-II OF WARREN CO.</v>
          </cell>
          <cell r="D2339">
            <v>253</v>
          </cell>
          <cell r="E2339">
            <v>260.02</v>
          </cell>
          <cell r="F2339">
            <v>0.4</v>
          </cell>
          <cell r="G2339">
            <v>0.77500000000000002</v>
          </cell>
          <cell r="H2339">
            <v>4.7E-2</v>
          </cell>
          <cell r="I2339">
            <v>0.13</v>
          </cell>
          <cell r="J2339" t="str">
            <v>*</v>
          </cell>
          <cell r="K2339">
            <v>4.2999999999999997E-2</v>
          </cell>
          <cell r="L2339" t="str">
            <v>*</v>
          </cell>
          <cell r="M2339">
            <v>8.6999999999999994E-2</v>
          </cell>
          <cell r="N2339">
            <v>0.1225</v>
          </cell>
          <cell r="O2339" t="str">
            <v>Warren</v>
          </cell>
          <cell r="P2339" t="str">
            <v>town</v>
          </cell>
          <cell r="Q2339" t="str">
            <v>Central</v>
          </cell>
          <cell r="R2339">
            <v>2932310</v>
          </cell>
        </row>
        <row r="2340">
          <cell r="A2340" t="str">
            <v>WRIGHT START PRESCHOOL</v>
          </cell>
          <cell r="B2340" t="str">
            <v>109002</v>
          </cell>
          <cell r="C2340" t="str">
            <v>WRIGHT CITY R-II OF WARREN CO.</v>
          </cell>
          <cell r="D2340" t="str">
            <v>*</v>
          </cell>
          <cell r="E2340" t="str">
            <v>*</v>
          </cell>
          <cell r="F2340" t="str">
            <v>*</v>
          </cell>
          <cell r="G2340" t="str">
            <v>*</v>
          </cell>
          <cell r="H2340" t="str">
            <v>*</v>
          </cell>
          <cell r="I2340" t="str">
            <v>*</v>
          </cell>
          <cell r="J2340" t="str">
            <v>*</v>
          </cell>
          <cell r="K2340" t="str">
            <v>*</v>
          </cell>
          <cell r="L2340" t="str">
            <v>*</v>
          </cell>
          <cell r="M2340" t="str">
            <v>*</v>
          </cell>
          <cell r="N2340" t="str">
            <v>*</v>
          </cell>
          <cell r="O2340" t="str">
            <v>Warren</v>
          </cell>
          <cell r="P2340" t="str">
            <v>town</v>
          </cell>
          <cell r="Q2340" t="str">
            <v>Central</v>
          </cell>
          <cell r="R2340">
            <v>2932310</v>
          </cell>
        </row>
        <row r="2341">
          <cell r="A2341" t="str">
            <v>ZALMA HIGH</v>
          </cell>
          <cell r="B2341" t="str">
            <v>009079</v>
          </cell>
          <cell r="C2341" t="str">
            <v>ZALMA R-V</v>
          </cell>
          <cell r="D2341">
            <v>92</v>
          </cell>
          <cell r="E2341">
            <v>89</v>
          </cell>
          <cell r="F2341">
            <v>1</v>
          </cell>
          <cell r="G2341">
            <v>0.95700000000000007</v>
          </cell>
          <cell r="H2341" t="str">
            <v>*</v>
          </cell>
          <cell r="I2341" t="str">
            <v>*</v>
          </cell>
          <cell r="J2341" t="str">
            <v>*</v>
          </cell>
          <cell r="K2341" t="str">
            <v>*</v>
          </cell>
          <cell r="L2341" t="str">
            <v>*</v>
          </cell>
          <cell r="M2341" t="str">
            <v>*</v>
          </cell>
          <cell r="N2341">
            <v>0.11960000000000001</v>
          </cell>
          <cell r="O2341" t="str">
            <v>Bollinger</v>
          </cell>
          <cell r="P2341" t="str">
            <v>rural</v>
          </cell>
          <cell r="Q2341" t="str">
            <v>Bootheel</v>
          </cell>
          <cell r="R2341">
            <v>2932490</v>
          </cell>
        </row>
        <row r="2342">
          <cell r="A2342" t="str">
            <v>ZALMA ELEM.</v>
          </cell>
          <cell r="B2342" t="str">
            <v>009079</v>
          </cell>
          <cell r="C2342" t="str">
            <v>ZALMA R-V</v>
          </cell>
          <cell r="D2342">
            <v>100</v>
          </cell>
          <cell r="E2342">
            <v>99</v>
          </cell>
          <cell r="F2342">
            <v>1</v>
          </cell>
          <cell r="G2342">
            <v>1</v>
          </cell>
          <cell r="H2342" t="str">
            <v>*</v>
          </cell>
          <cell r="I2342" t="str">
            <v>*</v>
          </cell>
          <cell r="J2342" t="str">
            <v>*</v>
          </cell>
          <cell r="K2342" t="str">
            <v>*</v>
          </cell>
          <cell r="L2342" t="str">
            <v>*</v>
          </cell>
          <cell r="M2342" t="str">
            <v>*</v>
          </cell>
          <cell r="N2342">
            <v>0.21</v>
          </cell>
          <cell r="O2342" t="str">
            <v>Bollinger</v>
          </cell>
          <cell r="P2342" t="str">
            <v>rural</v>
          </cell>
          <cell r="Q2342" t="str">
            <v>Bootheel</v>
          </cell>
          <cell r="R2342">
            <v>2932490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8680E5-A6CB-439A-9C80-2E2525D28B33}" name="Table13" displayName="Table13" ref="A12:N537" totalsRowShown="0" headerRowDxfId="0" dataDxfId="42" headerRowBorderDxfId="43">
  <autoFilter ref="A12:N537" xr:uid="{30B70DD8-FFDA-427C-A92D-B346F3DE6E78}"/>
  <sortState xmlns:xlrd2="http://schemas.microsoft.com/office/spreadsheetml/2017/richdata2" ref="A13:K537">
    <sortCondition ref="B12:B537"/>
  </sortState>
  <tableColumns count="14">
    <tableColumn id="2" xr3:uid="{19E99226-1E06-4D5B-87DF-0F0CE6B0580C}" name="DESE LEA Code" dataDxfId="41"/>
    <tableColumn id="3" xr3:uid="{BA05E466-8292-4856-BFD6-84C508320A4F}" name="District" dataDxfId="40"/>
    <tableColumn id="5" xr3:uid="{74A75F70-518E-4C59-8388-C1E99F367DF7}" name="School" dataDxfId="39"/>
    <tableColumn id="29" xr3:uid="{915B4DD6-E5AF-4CC5-BD20-37468452DDEE}" name="Region" dataDxfId="38">
      <calculatedColumnFormula>VLOOKUP(C13, [1]Data!$A:$Q, 17, FALSE)</calculatedColumnFormula>
    </tableColumn>
    <tableColumn id="17" xr3:uid="{B697A7E7-3CC8-4244-AAEB-C389FBF14B76}" name="Enrollment" dataDxfId="37" dataCellStyle="Comma">
      <calculatedColumnFormula>VLOOKUP(C13, [1]Data!$A:$D, 4, FALSE)</calculatedColumnFormula>
    </tableColumn>
    <tableColumn id="31" xr3:uid="{BFEAAEF2-251C-4D0D-A3F3-EF0096B2896C}" name="Test Rate" dataDxfId="36" dataCellStyle="Percent"/>
    <tableColumn id="10" xr3:uid="{DA1A49B0-42AD-4DE5-8EF7-1F77AD2F3EB4}" name="Composite Score" dataDxfId="35"/>
    <tableColumn id="11" xr3:uid="{E6C7994B-60E1-4F28-A4F2-F668933C4954}" name="English Score" dataDxfId="34"/>
    <tableColumn id="12" xr3:uid="{56CBCF93-4AB4-49C0-9A48-58025D18AE05}" name="Math Score" dataDxfId="33"/>
    <tableColumn id="13" xr3:uid="{56E08F54-B74F-4D33-B719-180A5CC0B216}" name="Reading Score" dataDxfId="32"/>
    <tableColumn id="14" xr3:uid="{85A37F19-CAE6-43B2-B231-401B961C0305}" name="Science Score" dataDxfId="31"/>
    <tableColumn id="27" xr3:uid="{6E6DEBB1-2AAA-44B0-9FCF-5942FEBCD0B2}" name="County" dataDxfId="30">
      <calculatedColumnFormula>VLOOKUP(C13, [1]Data!$A:$O, 15, FALSE)</calculatedColumnFormula>
    </tableColumn>
    <tableColumn id="28" xr3:uid="{98B22757-F943-42D6-BC84-2E65D936590A}" name="Locale Type" dataDxfId="29">
      <calculatedColumnFormula>VLOOKUP(C13, [1]Data!$A:$P, 16, FALSE)</calculatedColumnFormula>
    </tableColumn>
    <tableColumn id="30" xr3:uid="{A97D62D1-258E-4A46-BAC9-BBF807C2F588}" name="NCES LEA ID" dataDxfId="28">
      <calculatedColumnFormula>VLOOKUP(C13, [1]Data!$A:$R, 18, FALSE)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B70DD8-FFDA-427C-A92D-B346F3DE6E78}" name="Table1" displayName="Table1" ref="A1:Y526" totalsRowShown="0" headerRowDxfId="27" dataDxfId="26">
  <autoFilter ref="A1:Y526" xr:uid="{30B70DD8-FFDA-427C-A92D-B346F3DE6E78}"/>
  <sortState xmlns:xlrd2="http://schemas.microsoft.com/office/spreadsheetml/2017/richdata2" ref="A2:L526">
    <sortCondition ref="B1:B526"/>
  </sortState>
  <tableColumns count="25">
    <tableColumn id="2" xr3:uid="{E542499A-8216-4864-8562-3BDD56A4D0D5}" name="lea_code" dataDxfId="25"/>
    <tableColumn id="3" xr3:uid="{E7E7D1EE-340E-4693-A32C-52F247751342}" name="district" dataDxfId="24"/>
    <tableColumn id="5" xr3:uid="{2BEC3A5B-2A4D-4FC9-A435-2A2422E7C0EE}" name="school" dataDxfId="23"/>
    <tableColumn id="17" xr3:uid="{27D963CF-F426-4559-BBE1-941F935CF2E9}" name="enroll" dataDxfId="22">
      <calculatedColumnFormula>VLOOKUP(C2, [1]Data!$A:$D, 4, FALSE)</calculatedColumnFormula>
    </tableColumn>
    <tableColumn id="6" xr3:uid="{20D9C18C-130C-449B-8CF8-D01BE7457044}" name="tests_n" dataDxfId="21"/>
    <tableColumn id="7" xr3:uid="{47D85791-AD8B-490D-B1B6-EC9F42B5EC13}" name="grads_n" dataDxfId="20"/>
    <tableColumn id="31" xr3:uid="{08FC7348-6E2A-4411-B6A6-D27778883D73}" name="test_rate" dataDxfId="19" dataCellStyle="Percent"/>
    <tableColumn id="10" xr3:uid="{64619A94-1BF1-4AE1-BCDA-9966C1D590DF}" name="comp_score" dataDxfId="18"/>
    <tableColumn id="11" xr3:uid="{7A927825-2D5C-4428-9A52-4B47A2B0531E}" name="eng_score" dataDxfId="17"/>
    <tableColumn id="12" xr3:uid="{FB5A848F-2AAD-4A49-994F-A27E6E1F90DB}" name="math_score" dataDxfId="16"/>
    <tableColumn id="13" xr3:uid="{1F33D2A0-FB8B-4400-A106-158E7431C62B}" name="reading_score" dataDxfId="15"/>
    <tableColumn id="14" xr3:uid="{626640C2-8EB9-491D-A079-48CB4ADB82D6}" name="science_score" dataDxfId="14"/>
    <tableColumn id="18" xr3:uid="{03B9DF1D-FD6C-4B95-A62E-1D1FDB4D577A}" name="frl_pct" dataDxfId="13" dataCellStyle="Percent">
      <calculatedColumnFormula>VLOOKUP(C2, [1]Data!$A:$F, 6, FALSE)</calculatedColumnFormula>
    </tableColumn>
    <tableColumn id="19" xr3:uid="{70EAAD97-A0D2-4842-95FA-25E0C38B1583}" name="white_pct" dataDxfId="12" dataCellStyle="Percent">
      <calculatedColumnFormula>VLOOKUP(C2, [1]Data!$A:$G, 7, FALSE)</calculatedColumnFormula>
    </tableColumn>
    <tableColumn id="20" xr3:uid="{9BDDC3BF-8C6B-4657-AEBE-AD41D99BC854}" name="black_pct" dataDxfId="11" dataCellStyle="Percent">
      <calculatedColumnFormula>VLOOKUP(C2, [1]Data!$A:$H, 8, FALSE)</calculatedColumnFormula>
    </tableColumn>
    <tableColumn id="21" xr3:uid="{EF10BD8F-102F-429B-A96F-3A8443BE5267}" name="hispanic_pct" dataDxfId="10" dataCellStyle="Percent">
      <calculatedColumnFormula>VLOOKUP(C2, [1]Data!$A:$I, 9, FALSE)</calculatedColumnFormula>
    </tableColumn>
    <tableColumn id="22" xr3:uid="{464096A0-BB67-42B4-93D7-D6534DE15A5E}" name="asian_pct" dataDxfId="9" dataCellStyle="Percent">
      <calculatedColumnFormula>VLOOKUP(C2, [1]Data!$A:$J, 10, FALSE)</calculatedColumnFormula>
    </tableColumn>
    <tableColumn id="23" xr3:uid="{BF852C54-4FBF-4853-AF80-0251E8A3F50F}" name="multi_pct" dataDxfId="8" dataCellStyle="Percent">
      <calculatedColumnFormula>VLOOKUP(C2, [1]Data!$A:$K, 11, FALSE)</calculatedColumnFormula>
    </tableColumn>
    <tableColumn id="24" xr3:uid="{BE9ECEAF-8F00-4627-B7D2-43CCB85CD568}" name="other_pct" dataDxfId="7" dataCellStyle="Percent">
      <calculatedColumnFormula>VLOOKUP(C2, [1]Data!$A:$L, 12, FALSE)</calculatedColumnFormula>
    </tableColumn>
    <tableColumn id="25" xr3:uid="{D7506938-F48C-497B-8C9D-A65987667B8F}" name="ell_pct" dataDxfId="6" dataCellStyle="Percent">
      <calculatedColumnFormula>VLOOKUP(C2, [1]Data!$A:$M, 13, FALSE)</calculatedColumnFormula>
    </tableColumn>
    <tableColumn id="26" xr3:uid="{573733D1-95E6-4076-94B9-7BE0FC7A73B4}" name="iep_pct" dataDxfId="5" dataCellStyle="Percent">
      <calculatedColumnFormula>VLOOKUP(C2, [1]Data!$A:$N, 14, FALSE)</calculatedColumnFormula>
    </tableColumn>
    <tableColumn id="27" xr3:uid="{4A3715E6-BBF3-4891-9C84-F03CC99A93E7}" name="co_name" dataDxfId="4">
      <calculatedColumnFormula>VLOOKUP(C2, [1]Data!$A:$O, 15, FALSE)</calculatedColumnFormula>
    </tableColumn>
    <tableColumn id="28" xr3:uid="{1A3CD70D-1ED0-4478-8E4C-7AD2C879306D}" name="locale_type" dataDxfId="3">
      <calculatedColumnFormula>VLOOKUP(C2, [1]Data!$A:$P, 16, FALSE)</calculatedColumnFormula>
    </tableColumn>
    <tableColumn id="29" xr3:uid="{A8D1D7EB-93B3-4426-A2B6-BBD4B9B09DFC}" name="sup_area" dataDxfId="2">
      <calculatedColumnFormula>VLOOKUP(C2, [1]Data!$A:$Q, 17, FALSE)</calculatedColumnFormula>
    </tableColumn>
    <tableColumn id="30" xr3:uid="{A2AAAFD1-E2E7-466D-A234-BF70BBBF5B83}" name="nces_id" dataDxfId="1">
      <calculatedColumnFormula>VLOOKUP(C2, [1]Data!$A:$R, 18, FALSE)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rgbClr val="003DA5"/>
      </a:dk1>
      <a:lt1>
        <a:srgbClr val="FFFFFF"/>
      </a:lt1>
      <a:dk2>
        <a:srgbClr val="003B5C"/>
      </a:dk2>
      <a:lt2>
        <a:srgbClr val="C8C9C7"/>
      </a:lt2>
      <a:accent1>
        <a:srgbClr val="53C3EE"/>
      </a:accent1>
      <a:accent2>
        <a:srgbClr val="795D3E"/>
      </a:accent2>
      <a:accent3>
        <a:srgbClr val="FFC72C"/>
      </a:accent3>
      <a:accent4>
        <a:srgbClr val="8FD6BD"/>
      </a:accent4>
      <a:accent5>
        <a:srgbClr val="ED8B00"/>
      </a:accent5>
      <a:accent6>
        <a:srgbClr val="000000"/>
      </a:accent6>
      <a:hlink>
        <a:srgbClr val="1155CC"/>
      </a:hlink>
      <a:folHlink>
        <a:srgbClr val="1155C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4E43-EAB9-4D20-8E0B-7CF8C2C0455C}">
  <dimension ref="A1:N537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12" sqref="A12"/>
    </sheetView>
  </sheetViews>
  <sheetFormatPr defaultRowHeight="14.4" x14ac:dyDescent="0.3"/>
  <cols>
    <col min="1" max="1" width="18.88671875" style="4" bestFit="1" customWidth="1"/>
    <col min="2" max="2" width="35.44140625" style="1" bestFit="1" customWidth="1"/>
    <col min="3" max="3" width="36.109375" bestFit="1" customWidth="1"/>
    <col min="4" max="4" width="12.44140625" customWidth="1"/>
    <col min="5" max="5" width="16.77734375" style="6" customWidth="1"/>
    <col min="6" max="6" width="16.77734375" style="5" customWidth="1"/>
    <col min="7" max="11" width="16.77734375" style="4" customWidth="1"/>
    <col min="12" max="14" width="16.77734375" customWidth="1"/>
    <col min="15" max="15" width="13.88671875" bestFit="1" customWidth="1"/>
  </cols>
  <sheetData>
    <row r="1" spans="1:14" s="45" customFormat="1" ht="90" customHeight="1" x14ac:dyDescent="0.4">
      <c r="A1" s="68" t="s">
        <v>1490</v>
      </c>
      <c r="B1" s="65" t="s">
        <v>1489</v>
      </c>
      <c r="C1" s="66"/>
      <c r="D1" s="67"/>
      <c r="E1" s="62" t="s">
        <v>1485</v>
      </c>
      <c r="F1" s="62" t="s">
        <v>1472</v>
      </c>
      <c r="G1" s="62" t="s">
        <v>1473</v>
      </c>
      <c r="H1" s="62" t="s">
        <v>1486</v>
      </c>
      <c r="I1" s="62" t="s">
        <v>1487</v>
      </c>
      <c r="J1" s="62" t="s">
        <v>1474</v>
      </c>
      <c r="K1" s="62" t="s">
        <v>1488</v>
      </c>
      <c r="L1" s="59"/>
      <c r="M1" s="60"/>
      <c r="N1" s="61"/>
    </row>
    <row r="2" spans="1:14" s="8" customFormat="1" ht="17.399999999999999" x14ac:dyDescent="0.4">
      <c r="A2" s="52" t="s">
        <v>1475</v>
      </c>
      <c r="B2" s="53">
        <v>525</v>
      </c>
      <c r="C2" s="54"/>
      <c r="D2" s="55"/>
      <c r="E2" s="56">
        <v>282607</v>
      </c>
      <c r="F2" s="57">
        <v>0.64518093676161714</v>
      </c>
      <c r="G2" s="58">
        <v>19.380620155038748</v>
      </c>
      <c r="H2" s="58">
        <v>18.25794573643411</v>
      </c>
      <c r="I2" s="58">
        <v>18.643604651162789</v>
      </c>
      <c r="J2" s="58">
        <v>20.364341085271317</v>
      </c>
      <c r="K2" s="58">
        <v>19.706976744186072</v>
      </c>
      <c r="L2" s="19"/>
      <c r="M2" s="20"/>
      <c r="N2" s="21"/>
    </row>
    <row r="3" spans="1:14" s="8" customFormat="1" ht="17.399999999999999" x14ac:dyDescent="0.4">
      <c r="A3" s="15" t="s">
        <v>1476</v>
      </c>
      <c r="B3" s="46">
        <v>75</v>
      </c>
      <c r="C3" s="47"/>
      <c r="D3" s="48"/>
      <c r="E3" s="16">
        <v>77174</v>
      </c>
      <c r="F3" s="17">
        <v>0.72442028375934964</v>
      </c>
      <c r="G3" s="44">
        <v>19.387837837837836</v>
      </c>
      <c r="H3" s="44">
        <v>18.351351351351344</v>
      </c>
      <c r="I3" s="44">
        <v>18.820270270270274</v>
      </c>
      <c r="J3" s="44">
        <v>20.178378378378369</v>
      </c>
      <c r="K3" s="44">
        <v>19.662162162162151</v>
      </c>
      <c r="L3" s="19"/>
      <c r="M3" s="20"/>
      <c r="N3" s="21"/>
    </row>
    <row r="4" spans="1:14" s="8" customFormat="1" ht="17.399999999999999" x14ac:dyDescent="0.4">
      <c r="A4" s="15" t="s">
        <v>1477</v>
      </c>
      <c r="B4" s="46">
        <v>58</v>
      </c>
      <c r="C4" s="47"/>
      <c r="D4" s="48"/>
      <c r="E4" s="16">
        <v>57148</v>
      </c>
      <c r="F4" s="17">
        <v>0.64854705355176523</v>
      </c>
      <c r="G4" s="44">
        <v>18.958928571428569</v>
      </c>
      <c r="H4" s="44">
        <v>17.674999999999994</v>
      </c>
      <c r="I4" s="44">
        <v>18.391071428571426</v>
      </c>
      <c r="J4" s="44">
        <v>19.839285714285712</v>
      </c>
      <c r="K4" s="44">
        <v>19.357142857142858</v>
      </c>
      <c r="L4" s="19"/>
      <c r="M4" s="20"/>
      <c r="N4" s="21"/>
    </row>
    <row r="5" spans="1:14" s="8" customFormat="1" ht="17.399999999999999" x14ac:dyDescent="0.4">
      <c r="A5" s="15" t="s">
        <v>1478</v>
      </c>
      <c r="B5" s="46">
        <v>86</v>
      </c>
      <c r="C5" s="47"/>
      <c r="D5" s="48"/>
      <c r="E5" s="16">
        <v>44084</v>
      </c>
      <c r="F5" s="17">
        <v>0.57125367072746014</v>
      </c>
      <c r="G5" s="44">
        <v>19.935294117647057</v>
      </c>
      <c r="H5" s="44">
        <v>18.912941176470582</v>
      </c>
      <c r="I5" s="44">
        <v>18.97176470588235</v>
      </c>
      <c r="J5" s="44">
        <v>21.085882352941177</v>
      </c>
      <c r="K5" s="44">
        <v>20.225882352941174</v>
      </c>
      <c r="L5" s="19"/>
      <c r="M5" s="20"/>
      <c r="N5" s="21"/>
    </row>
    <row r="6" spans="1:14" s="8" customFormat="1" ht="17.399999999999999" x14ac:dyDescent="0.4">
      <c r="A6" s="15" t="s">
        <v>1479</v>
      </c>
      <c r="B6" s="46">
        <v>56</v>
      </c>
      <c r="C6" s="47"/>
      <c r="D6" s="48"/>
      <c r="E6" s="16">
        <v>27357</v>
      </c>
      <c r="F6" s="17">
        <v>0.71243005153665007</v>
      </c>
      <c r="G6" s="44">
        <v>19.557142857142857</v>
      </c>
      <c r="H6" s="44">
        <v>18.43928571428571</v>
      </c>
      <c r="I6" s="44">
        <v>18.917857142857144</v>
      </c>
      <c r="J6" s="44">
        <v>20.448214285714283</v>
      </c>
      <c r="K6" s="44">
        <v>19.844642857142855</v>
      </c>
      <c r="L6" s="19"/>
      <c r="M6" s="20"/>
      <c r="N6" s="21"/>
    </row>
    <row r="7" spans="1:14" s="8" customFormat="1" ht="17.399999999999999" x14ac:dyDescent="0.4">
      <c r="A7" s="15" t="s">
        <v>1480</v>
      </c>
      <c r="B7" s="46">
        <v>63</v>
      </c>
      <c r="C7" s="47"/>
      <c r="D7" s="48"/>
      <c r="E7" s="16">
        <v>25533</v>
      </c>
      <c r="F7" s="17">
        <v>0.60892534266090326</v>
      </c>
      <c r="G7" s="44">
        <v>18.80491803278689</v>
      </c>
      <c r="H7" s="44">
        <v>17.595081967213119</v>
      </c>
      <c r="I7" s="44">
        <v>18.101639344262292</v>
      </c>
      <c r="J7" s="44">
        <v>19.983606557377044</v>
      </c>
      <c r="K7" s="44">
        <v>19.00491803278689</v>
      </c>
      <c r="L7" s="19"/>
      <c r="M7" s="20"/>
      <c r="N7" s="21"/>
    </row>
    <row r="8" spans="1:14" s="8" customFormat="1" ht="17.399999999999999" x14ac:dyDescent="0.4">
      <c r="A8" s="15" t="s">
        <v>1481</v>
      </c>
      <c r="B8" s="46">
        <v>51</v>
      </c>
      <c r="C8" s="47"/>
      <c r="D8" s="48"/>
      <c r="E8" s="16">
        <v>13640</v>
      </c>
      <c r="F8" s="17">
        <v>0.64156111680352035</v>
      </c>
      <c r="G8" s="44">
        <v>19.418367346938783</v>
      </c>
      <c r="H8" s="44">
        <v>18.116326530612241</v>
      </c>
      <c r="I8" s="44">
        <v>18.742857142857144</v>
      </c>
      <c r="J8" s="44">
        <v>20.424489795918372</v>
      </c>
      <c r="K8" s="44">
        <v>19.967346938775506</v>
      </c>
      <c r="L8" s="19"/>
      <c r="M8" s="20"/>
      <c r="N8" s="21"/>
    </row>
    <row r="9" spans="1:14" s="8" customFormat="1" ht="17.399999999999999" x14ac:dyDescent="0.4">
      <c r="A9" s="15" t="s">
        <v>1482</v>
      </c>
      <c r="B9" s="46">
        <v>43</v>
      </c>
      <c r="C9" s="47"/>
      <c r="D9" s="48"/>
      <c r="E9" s="16">
        <v>18155</v>
      </c>
      <c r="F9" s="17">
        <v>0.55647735517771202</v>
      </c>
      <c r="G9" s="44">
        <v>19.333333333333339</v>
      </c>
      <c r="H9" s="44">
        <v>18.421428571428574</v>
      </c>
      <c r="I9" s="44">
        <v>18.366666666666667</v>
      </c>
      <c r="J9" s="44">
        <v>20.461904761904762</v>
      </c>
      <c r="K9" s="44">
        <v>19.523809523809526</v>
      </c>
      <c r="L9" s="19"/>
      <c r="M9" s="20"/>
      <c r="N9" s="21"/>
    </row>
    <row r="10" spans="1:14" s="8" customFormat="1" ht="17.399999999999999" x14ac:dyDescent="0.4">
      <c r="A10" s="15" t="s">
        <v>1483</v>
      </c>
      <c r="B10" s="46">
        <v>51</v>
      </c>
      <c r="C10" s="47"/>
      <c r="D10" s="48"/>
      <c r="E10" s="16">
        <v>9582</v>
      </c>
      <c r="F10" s="17">
        <v>0.67954302227438812</v>
      </c>
      <c r="G10" s="44">
        <v>19.47450980392156</v>
      </c>
      <c r="H10" s="44">
        <v>18.254901960784313</v>
      </c>
      <c r="I10" s="44">
        <v>18.66078431372549</v>
      </c>
      <c r="J10" s="44">
        <v>20.447058823529414</v>
      </c>
      <c r="K10" s="44">
        <v>19.898039215686271</v>
      </c>
      <c r="L10" s="19"/>
      <c r="M10" s="20"/>
      <c r="N10" s="21"/>
    </row>
    <row r="11" spans="1:14" s="8" customFormat="1" ht="18" thickBot="1" x14ac:dyDescent="0.45">
      <c r="A11" s="18" t="s">
        <v>1484</v>
      </c>
      <c r="B11" s="49">
        <v>42</v>
      </c>
      <c r="C11" s="50"/>
      <c r="D11" s="51"/>
      <c r="E11" s="16">
        <v>9934</v>
      </c>
      <c r="F11" s="17">
        <v>0.66288534102458274</v>
      </c>
      <c r="G11" s="44">
        <v>19.297619047619044</v>
      </c>
      <c r="H11" s="44">
        <v>18.271428571428572</v>
      </c>
      <c r="I11" s="44">
        <v>18.566666666666659</v>
      </c>
      <c r="J11" s="44">
        <v>20.104761904761901</v>
      </c>
      <c r="K11" s="44">
        <v>19.685714285714287</v>
      </c>
      <c r="L11" s="22"/>
      <c r="M11" s="23"/>
      <c r="N11" s="24"/>
    </row>
    <row r="12" spans="1:14" s="64" customFormat="1" ht="16.2" thickBot="1" x14ac:dyDescent="0.4">
      <c r="A12" s="40" t="s">
        <v>1459</v>
      </c>
      <c r="B12" s="14" t="s">
        <v>1460</v>
      </c>
      <c r="C12" s="14" t="s">
        <v>1461</v>
      </c>
      <c r="D12" s="14" t="s">
        <v>1470</v>
      </c>
      <c r="E12" s="63" t="s">
        <v>1462</v>
      </c>
      <c r="F12" s="13" t="s">
        <v>1458</v>
      </c>
      <c r="G12" s="14" t="s">
        <v>1463</v>
      </c>
      <c r="H12" s="14" t="s">
        <v>1464</v>
      </c>
      <c r="I12" s="14" t="s">
        <v>1465</v>
      </c>
      <c r="J12" s="14" t="s">
        <v>1466</v>
      </c>
      <c r="K12" s="14" t="s">
        <v>1467</v>
      </c>
      <c r="L12" s="14" t="s">
        <v>1468</v>
      </c>
      <c r="M12" s="14" t="s">
        <v>1469</v>
      </c>
      <c r="N12" s="14" t="s">
        <v>1471</v>
      </c>
    </row>
    <row r="13" spans="1:14" ht="15.6" x14ac:dyDescent="0.35">
      <c r="A13" s="41" t="s">
        <v>0</v>
      </c>
      <c r="B13" s="25" t="s">
        <v>1</v>
      </c>
      <c r="C13" s="25" t="s">
        <v>2</v>
      </c>
      <c r="D13" s="25" t="str">
        <f>VLOOKUP(C13, [1]Data!$A:$Q, 17, FALSE)</f>
        <v>Northeast</v>
      </c>
      <c r="E13" s="26">
        <f>VLOOKUP(C13, [1]Data!$A:$D, 4, FALSE)</f>
        <v>120</v>
      </c>
      <c r="F13" s="27">
        <v>0.82352941176470584</v>
      </c>
      <c r="G13" s="28">
        <v>18.600000000000001</v>
      </c>
      <c r="H13" s="28">
        <v>18.100000000000001</v>
      </c>
      <c r="I13" s="28">
        <v>17.600000000000001</v>
      </c>
      <c r="J13" s="28">
        <v>20.100000000000001</v>
      </c>
      <c r="K13" s="28">
        <v>18.3</v>
      </c>
      <c r="L13" s="25" t="str">
        <f>VLOOKUP(C13, [1]Data!$A:$O, 15, FALSE)</f>
        <v>Adair</v>
      </c>
      <c r="M13" s="25" t="str">
        <f>VLOOKUP(C13, [1]Data!$A:$P, 16, FALSE)</f>
        <v>rural</v>
      </c>
      <c r="N13" s="29">
        <f>VLOOKUP(C13, [1]Data!$A:$R, 18, FALSE)</f>
        <v>2922980</v>
      </c>
    </row>
    <row r="14" spans="1:14" ht="15.6" x14ac:dyDescent="0.35">
      <c r="A14" s="42" t="s">
        <v>7</v>
      </c>
      <c r="B14" s="30" t="s">
        <v>8</v>
      </c>
      <c r="C14" s="30" t="s">
        <v>2</v>
      </c>
      <c r="D14" s="30" t="str">
        <f>VLOOKUP(C14, [1]Data!$A:$Q, 17, FALSE)</f>
        <v>Northeast</v>
      </c>
      <c r="E14" s="31">
        <f>VLOOKUP(C14, [1]Data!$A:$D, 4, FALSE)</f>
        <v>120</v>
      </c>
      <c r="F14" s="32">
        <v>1</v>
      </c>
      <c r="G14" s="33">
        <v>17.899999999999999</v>
      </c>
      <c r="H14" s="33">
        <v>17</v>
      </c>
      <c r="I14" s="33">
        <v>17.7</v>
      </c>
      <c r="J14" s="33">
        <v>18.600000000000001</v>
      </c>
      <c r="K14" s="33">
        <v>17.7</v>
      </c>
      <c r="L14" s="30" t="str">
        <f>VLOOKUP(C14, [1]Data!$A:$O, 15, FALSE)</f>
        <v>Adair</v>
      </c>
      <c r="M14" s="30" t="str">
        <f>VLOOKUP(C14, [1]Data!$A:$P, 16, FALSE)</f>
        <v>rural</v>
      </c>
      <c r="N14" s="34">
        <f>VLOOKUP(C14, [1]Data!$A:$R, 18, FALSE)</f>
        <v>2922980</v>
      </c>
    </row>
    <row r="15" spans="1:14" ht="15.6" x14ac:dyDescent="0.35">
      <c r="A15" s="42" t="s">
        <v>66</v>
      </c>
      <c r="B15" s="30" t="s">
        <v>67</v>
      </c>
      <c r="C15" s="30" t="s">
        <v>68</v>
      </c>
      <c r="D15" s="30" t="str">
        <f>VLOOKUP(C15, [1]Data!$A:$Q, 17, FALSE)</f>
        <v>Western Plains</v>
      </c>
      <c r="E15" s="31">
        <f>VLOOKUP(C15, [1]Data!$A:$D, 4, FALSE)</f>
        <v>417</v>
      </c>
      <c r="F15" s="32">
        <v>0.53846153846153844</v>
      </c>
      <c r="G15" s="33">
        <v>20.2</v>
      </c>
      <c r="H15" s="33">
        <v>18.2</v>
      </c>
      <c r="I15" s="33">
        <v>19.2</v>
      </c>
      <c r="J15" s="33">
        <v>22.2</v>
      </c>
      <c r="K15" s="33">
        <v>20.8</v>
      </c>
      <c r="L15" s="30" t="str">
        <f>VLOOKUP(C15, [1]Data!$A:$O, 15, FALSE)</f>
        <v>Bates</v>
      </c>
      <c r="M15" s="30" t="str">
        <f>VLOOKUP(C15, [1]Data!$A:$P, 16, FALSE)</f>
        <v>rural</v>
      </c>
      <c r="N15" s="34">
        <f>VLOOKUP(C15, [1]Data!$A:$R, 18, FALSE)</f>
        <v>2902850</v>
      </c>
    </row>
    <row r="16" spans="1:14" ht="15.6" x14ac:dyDescent="0.35">
      <c r="A16" s="42" t="s">
        <v>1268</v>
      </c>
      <c r="B16" s="30" t="s">
        <v>1269</v>
      </c>
      <c r="C16" s="30" t="s">
        <v>1270</v>
      </c>
      <c r="D16" s="30" t="str">
        <f>VLOOKUP(C16, [1]Data!$A:$Q, 17, FALSE)</f>
        <v>Bootheel</v>
      </c>
      <c r="E16" s="31">
        <f>VLOOKUP(C16, [1]Data!$A:$D, 4, FALSE)</f>
        <v>187</v>
      </c>
      <c r="F16" s="32">
        <v>0.375</v>
      </c>
      <c r="G16" s="33">
        <v>18.2</v>
      </c>
      <c r="H16" s="33">
        <v>17.100000000000001</v>
      </c>
      <c r="I16" s="33">
        <v>17.399999999999999</v>
      </c>
      <c r="J16" s="33">
        <v>19.3</v>
      </c>
      <c r="K16" s="33">
        <v>18.7</v>
      </c>
      <c r="L16" s="30" t="str">
        <f>VLOOKUP(C16, [1]Data!$A:$O, 15, FALSE)</f>
        <v>Stoddard</v>
      </c>
      <c r="M16" s="30" t="str">
        <f>VLOOKUP(C16, [1]Data!$A:$P, 16, FALSE)</f>
        <v>rural</v>
      </c>
      <c r="N16" s="34">
        <f>VLOOKUP(C16, [1]Data!$A:$R, 18, FALSE)</f>
        <v>2902880</v>
      </c>
    </row>
    <row r="17" spans="1:14" ht="15.6" x14ac:dyDescent="0.35">
      <c r="A17" s="42" t="s">
        <v>1173</v>
      </c>
      <c r="B17" s="30" t="s">
        <v>1174</v>
      </c>
      <c r="C17" s="30" t="s">
        <v>1175</v>
      </c>
      <c r="D17" s="30" t="str">
        <f>VLOOKUP(C17, [1]Data!$A:$Q, 17, FALSE)</f>
        <v>St. Louis</v>
      </c>
      <c r="E17" s="31">
        <f>VLOOKUP(C17, [1]Data!$A:$D, 4, FALSE)</f>
        <v>748</v>
      </c>
      <c r="F17" s="32">
        <v>0.72486772486772488</v>
      </c>
      <c r="G17" s="33">
        <v>19.8</v>
      </c>
      <c r="H17" s="33">
        <v>18.5</v>
      </c>
      <c r="I17" s="33">
        <v>18.7</v>
      </c>
      <c r="J17" s="33">
        <v>20.6</v>
      </c>
      <c r="K17" s="33">
        <v>20.6</v>
      </c>
      <c r="L17" s="30" t="str">
        <f>VLOOKUP(C17, [1]Data!$A:$O, 15, FALSE)</f>
        <v>St. Louis</v>
      </c>
      <c r="M17" s="30" t="str">
        <f>VLOOKUP(C17, [1]Data!$A:$P, 16, FALSE)</f>
        <v>suburban</v>
      </c>
      <c r="N17" s="34">
        <f>VLOOKUP(C17, [1]Data!$A:$R, 18, FALSE)</f>
        <v>2902910</v>
      </c>
    </row>
    <row r="18" spans="1:14" ht="15.6" x14ac:dyDescent="0.35">
      <c r="A18" s="42" t="s">
        <v>437</v>
      </c>
      <c r="B18" s="30" t="s">
        <v>438</v>
      </c>
      <c r="C18" s="30" t="s">
        <v>439</v>
      </c>
      <c r="D18" s="30" t="str">
        <f>VLOOKUP(C18, [1]Data!$A:$Q, 17, FALSE)</f>
        <v>Northwest</v>
      </c>
      <c r="E18" s="31">
        <f>VLOOKUP(C18, [1]Data!$A:$D, 4, FALSE)</f>
        <v>146</v>
      </c>
      <c r="F18" s="32">
        <v>0.47368421052631576</v>
      </c>
      <c r="G18" s="33">
        <v>18.399999999999999</v>
      </c>
      <c r="H18" s="33">
        <v>16.8</v>
      </c>
      <c r="I18" s="33">
        <v>17.7</v>
      </c>
      <c r="J18" s="33">
        <v>19.100000000000001</v>
      </c>
      <c r="K18" s="33">
        <v>19.2</v>
      </c>
      <c r="L18" s="30" t="str">
        <f>VLOOKUP(C18, [1]Data!$A:$O, 15, FALSE)</f>
        <v>Gentry</v>
      </c>
      <c r="M18" s="30" t="str">
        <f>VLOOKUP(C18, [1]Data!$A:$P, 16, FALSE)</f>
        <v>rural</v>
      </c>
      <c r="N18" s="34">
        <f>VLOOKUP(C18, [1]Data!$A:$R, 18, FALSE)</f>
        <v>2902970</v>
      </c>
    </row>
    <row r="19" spans="1:14" ht="15.6" x14ac:dyDescent="0.35">
      <c r="A19" s="42" t="s">
        <v>603</v>
      </c>
      <c r="B19" s="30" t="s">
        <v>604</v>
      </c>
      <c r="C19" s="30" t="s">
        <v>605</v>
      </c>
      <c r="D19" s="30" t="str">
        <f>VLOOKUP(C19, [1]Data!$A:$Q, 17, FALSE)</f>
        <v>Kansas City</v>
      </c>
      <c r="E19" s="31">
        <f>VLOOKUP(C19, [1]Data!$A:$D, 4, FALSE)</f>
        <v>155</v>
      </c>
      <c r="F19" s="32">
        <v>0.94285714285714284</v>
      </c>
      <c r="G19" s="33">
        <v>15.5</v>
      </c>
      <c r="H19" s="33">
        <v>14.3</v>
      </c>
      <c r="I19" s="33">
        <v>15</v>
      </c>
      <c r="J19" s="33">
        <v>16.100000000000001</v>
      </c>
      <c r="K19" s="33">
        <v>16.2</v>
      </c>
      <c r="L19" s="30" t="str">
        <f>VLOOKUP(C19, [1]Data!$A:$O, 15, FALSE)</f>
        <v>Jackson</v>
      </c>
      <c r="M19" s="30" t="str">
        <f>VLOOKUP(C19, [1]Data!$A:$P, 16, FALSE)</f>
        <v>urban</v>
      </c>
      <c r="N19" s="34">
        <f>VLOOKUP(C19, [1]Data!$A:$R, 18, FALSE)</f>
        <v>2900025</v>
      </c>
    </row>
    <row r="20" spans="1:14" ht="15.6" x14ac:dyDescent="0.35">
      <c r="A20" s="42" t="s">
        <v>922</v>
      </c>
      <c r="B20" s="30" t="s">
        <v>923</v>
      </c>
      <c r="C20" s="30" t="s">
        <v>924</v>
      </c>
      <c r="D20" s="30" t="str">
        <f>VLOOKUP(C20, [1]Data!$A:$Q, 17, FALSE)</f>
        <v>Ozarks</v>
      </c>
      <c r="E20" s="31">
        <f>VLOOKUP(C20, [1]Data!$A:$D, 4, FALSE)</f>
        <v>324</v>
      </c>
      <c r="F20" s="32">
        <v>0.4375</v>
      </c>
      <c r="G20" s="33">
        <v>20.100000000000001</v>
      </c>
      <c r="H20" s="33">
        <v>19</v>
      </c>
      <c r="I20" s="33">
        <v>17.8</v>
      </c>
      <c r="J20" s="33">
        <v>22.5</v>
      </c>
      <c r="K20" s="33">
        <v>20.100000000000001</v>
      </c>
      <c r="L20" s="30" t="str">
        <f>VLOOKUP(C20, [1]Data!$A:$O, 15, FALSE)</f>
        <v>Oregon</v>
      </c>
      <c r="M20" s="30" t="str">
        <f>VLOOKUP(C20, [1]Data!$A:$P, 16, FALSE)</f>
        <v>rural</v>
      </c>
      <c r="N20" s="34">
        <f>VLOOKUP(C20, [1]Data!$A:$R, 18, FALSE)</f>
        <v>2903060</v>
      </c>
    </row>
    <row r="21" spans="1:14" ht="15.6" x14ac:dyDescent="0.35">
      <c r="A21" s="42" t="s">
        <v>1114</v>
      </c>
      <c r="B21" s="30" t="s">
        <v>1115</v>
      </c>
      <c r="C21" s="30" t="s">
        <v>1116</v>
      </c>
      <c r="D21" s="30" t="str">
        <f>VLOOKUP(C21, [1]Data!$A:$Q, 17, FALSE)</f>
        <v>Western Plains</v>
      </c>
      <c r="E21" s="31">
        <f>VLOOKUP(C21, [1]Data!$A:$D, 4, FALSE)</f>
        <v>187</v>
      </c>
      <c r="F21" s="32">
        <v>0.55172413793103448</v>
      </c>
      <c r="G21" s="33">
        <v>20.3</v>
      </c>
      <c r="H21" s="33">
        <v>18.5</v>
      </c>
      <c r="I21" s="33">
        <v>19.899999999999999</v>
      </c>
      <c r="J21" s="33">
        <v>21.4</v>
      </c>
      <c r="K21" s="33">
        <v>21.2</v>
      </c>
      <c r="L21" s="30" t="str">
        <f>VLOOKUP(C21, [1]Data!$A:$O, 15, FALSE)</f>
        <v>St. Clair</v>
      </c>
      <c r="M21" s="30" t="str">
        <f>VLOOKUP(C21, [1]Data!$A:$P, 16, FALSE)</f>
        <v>rural</v>
      </c>
      <c r="N21" s="34">
        <f>VLOOKUP(C21, [1]Data!$A:$R, 18, FALSE)</f>
        <v>2903120</v>
      </c>
    </row>
    <row r="22" spans="1:14" ht="15.6" x14ac:dyDescent="0.35">
      <c r="A22" s="42" t="s">
        <v>542</v>
      </c>
      <c r="B22" s="30" t="s">
        <v>543</v>
      </c>
      <c r="C22" s="30" t="s">
        <v>544</v>
      </c>
      <c r="D22" s="30" t="str">
        <f>VLOOKUP(C22, [1]Data!$A:$Q, 17, FALSE)</f>
        <v>Ozarks</v>
      </c>
      <c r="E22" s="31">
        <f>VLOOKUP(C22, [1]Data!$A:$D, 4, FALSE)</f>
        <v>337</v>
      </c>
      <c r="F22" s="32">
        <v>0.58974358974358976</v>
      </c>
      <c r="G22" s="33">
        <v>21</v>
      </c>
      <c r="H22" s="33">
        <v>21.2</v>
      </c>
      <c r="I22" s="33">
        <v>19.899999999999999</v>
      </c>
      <c r="J22" s="33">
        <v>21.5</v>
      </c>
      <c r="K22" s="33">
        <v>21</v>
      </c>
      <c r="L22" s="30" t="str">
        <f>VLOOKUP(C22, [1]Data!$A:$O, 15, FALSE)</f>
        <v>Iron</v>
      </c>
      <c r="M22" s="30" t="str">
        <f>VLOOKUP(C22, [1]Data!$A:$P, 16, FALSE)</f>
        <v>rural</v>
      </c>
      <c r="N22" s="34">
        <f>VLOOKUP(C22, [1]Data!$A:$R, 18, FALSE)</f>
        <v>2903150</v>
      </c>
    </row>
    <row r="23" spans="1:14" ht="15.6" x14ac:dyDescent="0.35">
      <c r="A23" s="42" t="s">
        <v>210</v>
      </c>
      <c r="B23" s="30" t="s">
        <v>212</v>
      </c>
      <c r="C23" s="30" t="s">
        <v>211</v>
      </c>
      <c r="D23" s="30" t="str">
        <f>VLOOKUP(C23, [1]Data!$A:$Q, 17, FALSE)</f>
        <v>Kansas City</v>
      </c>
      <c r="E23" s="31">
        <f>VLOOKUP(C23, [1]Data!$A:$D, 4, FALSE)</f>
        <v>278</v>
      </c>
      <c r="F23" s="32">
        <v>0.51219512195121952</v>
      </c>
      <c r="G23" s="33">
        <v>21.7</v>
      </c>
      <c r="H23" s="33">
        <v>20.399999999999999</v>
      </c>
      <c r="I23" s="33">
        <v>20.100000000000001</v>
      </c>
      <c r="J23" s="33">
        <v>24.7</v>
      </c>
      <c r="K23" s="33">
        <v>21.1</v>
      </c>
      <c r="L23" s="30" t="str">
        <f>VLOOKUP(C23, [1]Data!$A:$O, 15, FALSE)</f>
        <v>Cass</v>
      </c>
      <c r="M23" s="30" t="str">
        <f>VLOOKUP(C23, [1]Data!$A:$P, 16, FALSE)</f>
        <v>rural</v>
      </c>
      <c r="N23" s="34">
        <f>VLOOKUP(C23, [1]Data!$A:$R, 18, FALSE)</f>
        <v>2903200</v>
      </c>
    </row>
    <row r="24" spans="1:14" ht="15.6" x14ac:dyDescent="0.35">
      <c r="A24" s="42" t="s">
        <v>446</v>
      </c>
      <c r="B24" s="30" t="s">
        <v>447</v>
      </c>
      <c r="C24" s="30" t="s">
        <v>448</v>
      </c>
      <c r="D24" s="30" t="str">
        <f>VLOOKUP(C24, [1]Data!$A:$Q, 17, FALSE)</f>
        <v>Southwest</v>
      </c>
      <c r="E24" s="31">
        <f>VLOOKUP(C24, [1]Data!$A:$D, 4, FALSE)</f>
        <v>316</v>
      </c>
      <c r="F24" s="32">
        <v>0.79245283018867929</v>
      </c>
      <c r="G24" s="33">
        <v>19.7</v>
      </c>
      <c r="H24" s="33">
        <v>18.399999999999999</v>
      </c>
      <c r="I24" s="33">
        <v>19.399999999999999</v>
      </c>
      <c r="J24" s="33">
        <v>20.7</v>
      </c>
      <c r="K24" s="33">
        <v>19.899999999999999</v>
      </c>
      <c r="L24" s="30" t="str">
        <f>VLOOKUP(C24, [1]Data!$A:$O, 15, FALSE)</f>
        <v>Greene</v>
      </c>
      <c r="M24" s="30" t="str">
        <f>VLOOKUP(C24, [1]Data!$A:$P, 16, FALSE)</f>
        <v>rural</v>
      </c>
      <c r="N24" s="34">
        <f>VLOOKUP(C24, [1]Data!$A:$R, 18, FALSE)</f>
        <v>2903270</v>
      </c>
    </row>
    <row r="25" spans="1:14" ht="15.6" x14ac:dyDescent="0.35">
      <c r="A25" s="42" t="s">
        <v>776</v>
      </c>
      <c r="B25" s="30" t="s">
        <v>777</v>
      </c>
      <c r="C25" s="30" t="s">
        <v>778</v>
      </c>
      <c r="D25" s="30" t="str">
        <f>VLOOKUP(C25, [1]Data!$A:$Q, 17, FALSE)</f>
        <v>Northeast</v>
      </c>
      <c r="E25" s="31">
        <f>VLOOKUP(C25, [1]Data!$A:$D, 4, FALSE)</f>
        <v>95</v>
      </c>
      <c r="F25" s="32">
        <v>0.5714285714285714</v>
      </c>
      <c r="G25" s="33">
        <v>20.5</v>
      </c>
      <c r="H25" s="33">
        <v>19.600000000000001</v>
      </c>
      <c r="I25" s="33">
        <v>19.5</v>
      </c>
      <c r="J25" s="33">
        <v>20.9</v>
      </c>
      <c r="K25" s="33">
        <v>21.3</v>
      </c>
      <c r="L25" s="30" t="str">
        <f>VLOOKUP(C25, [1]Data!$A:$O, 15, FALSE)</f>
        <v>Macon</v>
      </c>
      <c r="M25" s="30" t="str">
        <f>VLOOKUP(C25, [1]Data!$A:$P, 16, FALSE)</f>
        <v>rural</v>
      </c>
      <c r="N25" s="34">
        <f>VLOOKUP(C25, [1]Data!$A:$R, 18, FALSE)</f>
        <v>2903480</v>
      </c>
    </row>
    <row r="26" spans="1:14" ht="15.6" x14ac:dyDescent="0.35">
      <c r="A26" s="42" t="s">
        <v>728</v>
      </c>
      <c r="B26" s="30" t="s">
        <v>729</v>
      </c>
      <c r="C26" s="30" t="s">
        <v>730</v>
      </c>
      <c r="D26" s="30" t="str">
        <f>VLOOKUP(C26, [1]Data!$A:$Q, 17, FALSE)</f>
        <v>Southwest</v>
      </c>
      <c r="E26" s="31">
        <f>VLOOKUP(C26, [1]Data!$A:$D, 4, FALSE)</f>
        <v>547</v>
      </c>
      <c r="F26" s="32">
        <v>0.44715447154471544</v>
      </c>
      <c r="G26" s="33">
        <v>19.8</v>
      </c>
      <c r="H26" s="33">
        <v>17.7</v>
      </c>
      <c r="I26" s="33">
        <v>19.8</v>
      </c>
      <c r="J26" s="33">
        <v>20.3</v>
      </c>
      <c r="K26" s="33">
        <v>20.9</v>
      </c>
      <c r="L26" s="30" t="str">
        <f>VLOOKUP(C26, [1]Data!$A:$O, 15, FALSE)</f>
        <v>Lawrence</v>
      </c>
      <c r="M26" s="30" t="str">
        <f>VLOOKUP(C26, [1]Data!$A:$P, 16, FALSE)</f>
        <v>rural</v>
      </c>
      <c r="N26" s="34">
        <f>VLOOKUP(C26, [1]Data!$A:$R, 18, FALSE)</f>
        <v>2904020</v>
      </c>
    </row>
    <row r="27" spans="1:14" ht="15.6" x14ac:dyDescent="0.35">
      <c r="A27" s="42" t="s">
        <v>384</v>
      </c>
      <c r="B27" s="30" t="s">
        <v>385</v>
      </c>
      <c r="C27" s="30" t="s">
        <v>386</v>
      </c>
      <c r="D27" s="30" t="str">
        <f>VLOOKUP(C27, [1]Data!$A:$Q, 17, FALSE)</f>
        <v>Southwest</v>
      </c>
      <c r="E27" s="31">
        <f>VLOOKUP(C27, [1]Data!$A:$D, 4, FALSE)</f>
        <v>449</v>
      </c>
      <c r="F27" s="32">
        <v>0.5</v>
      </c>
      <c r="G27" s="33">
        <v>20.3</v>
      </c>
      <c r="H27" s="33">
        <v>19.3</v>
      </c>
      <c r="I27" s="33">
        <v>18.600000000000001</v>
      </c>
      <c r="J27" s="33">
        <v>22.5</v>
      </c>
      <c r="K27" s="33">
        <v>20.2</v>
      </c>
      <c r="L27" s="30" t="str">
        <f>VLOOKUP(C27, [1]Data!$A:$O, 15, FALSE)</f>
        <v>Douglas</v>
      </c>
      <c r="M27" s="30" t="str">
        <f>VLOOKUP(C27, [1]Data!$A:$P, 16, FALSE)</f>
        <v>town</v>
      </c>
      <c r="N27" s="34">
        <f>VLOOKUP(C27, [1]Data!$A:$R, 18, FALSE)</f>
        <v>2904050</v>
      </c>
    </row>
    <row r="28" spans="1:14" ht="15.6" x14ac:dyDescent="0.35">
      <c r="A28" s="42" t="s">
        <v>934</v>
      </c>
      <c r="B28" s="30" t="s">
        <v>935</v>
      </c>
      <c r="C28" s="30" t="s">
        <v>936</v>
      </c>
      <c r="D28" s="30" t="str">
        <f>VLOOKUP(C28, [1]Data!$A:$Q, 17, FALSE)</f>
        <v>Southwest</v>
      </c>
      <c r="E28" s="31">
        <f>VLOOKUP(C28, [1]Data!$A:$D, 4, FALSE)</f>
        <v>233</v>
      </c>
      <c r="F28" s="32">
        <v>0.5641025641025641</v>
      </c>
      <c r="G28" s="33">
        <v>19.600000000000001</v>
      </c>
      <c r="H28" s="33">
        <v>18.5</v>
      </c>
      <c r="I28" s="33">
        <v>19</v>
      </c>
      <c r="J28" s="33">
        <v>20.3</v>
      </c>
      <c r="K28" s="33">
        <v>20.2</v>
      </c>
      <c r="L28" s="30" t="str">
        <f>VLOOKUP(C28, [1]Data!$A:$O, 15, FALSE)</f>
        <v>Ozark</v>
      </c>
      <c r="M28" s="30" t="str">
        <f>VLOOKUP(C28, [1]Data!$A:$P, 16, FALSE)</f>
        <v>rural</v>
      </c>
      <c r="N28" s="34">
        <f>VLOOKUP(C28, [1]Data!$A:$R, 18, FALSE)</f>
        <v>2904140</v>
      </c>
    </row>
    <row r="29" spans="1:14" ht="15.6" x14ac:dyDescent="0.35">
      <c r="A29" s="42" t="s">
        <v>63</v>
      </c>
      <c r="B29" s="30" t="s">
        <v>64</v>
      </c>
      <c r="C29" s="30" t="s">
        <v>65</v>
      </c>
      <c r="D29" s="30" t="str">
        <f>VLOOKUP(C29, [1]Data!$A:$Q, 17, FALSE)</f>
        <v>Western Plains</v>
      </c>
      <c r="E29" s="31">
        <f>VLOOKUP(C29, [1]Data!$A:$D, 4, FALSE)</f>
        <v>55</v>
      </c>
      <c r="F29" s="32" t="s">
        <v>3</v>
      </c>
      <c r="G29" s="33">
        <v>20</v>
      </c>
      <c r="H29" s="33">
        <v>16.3</v>
      </c>
      <c r="I29" s="33">
        <v>19</v>
      </c>
      <c r="J29" s="33">
        <v>21.3</v>
      </c>
      <c r="K29" s="33">
        <v>23</v>
      </c>
      <c r="L29" s="30" t="str">
        <f>VLOOKUP(C29, [1]Data!$A:$O, 15, FALSE)</f>
        <v>Bates</v>
      </c>
      <c r="M29" s="30" t="str">
        <f>VLOOKUP(C29, [1]Data!$A:$P, 16, FALSE)</f>
        <v>town</v>
      </c>
      <c r="N29" s="34">
        <f>VLOOKUP(C29, [1]Data!$A:$R, 18, FALSE)</f>
        <v>2904170</v>
      </c>
    </row>
    <row r="30" spans="1:14" ht="15.6" x14ac:dyDescent="0.35">
      <c r="A30" s="42" t="s">
        <v>1176</v>
      </c>
      <c r="B30" s="30" t="s">
        <v>1177</v>
      </c>
      <c r="C30" s="30" t="s">
        <v>1178</v>
      </c>
      <c r="D30" s="30" t="str">
        <f>VLOOKUP(C30, [1]Data!$A:$Q, 17, FALSE)</f>
        <v>St. Louis</v>
      </c>
      <c r="E30" s="31">
        <f>VLOOKUP(C30, [1]Data!$A:$D, 4, FALSE)</f>
        <v>551</v>
      </c>
      <c r="F30" s="32">
        <v>0.71544715447154472</v>
      </c>
      <c r="G30" s="33">
        <v>18.8</v>
      </c>
      <c r="H30" s="33">
        <v>17.8</v>
      </c>
      <c r="I30" s="33">
        <v>17.5</v>
      </c>
      <c r="J30" s="33">
        <v>20</v>
      </c>
      <c r="K30" s="33">
        <v>19.100000000000001</v>
      </c>
      <c r="L30" s="30" t="str">
        <f>VLOOKUP(C30, [1]Data!$A:$O, 15, FALSE)</f>
        <v>St. Louis</v>
      </c>
      <c r="M30" s="30" t="str">
        <f>VLOOKUP(C30, [1]Data!$A:$P, 16, FALSE)</f>
        <v>suburban</v>
      </c>
      <c r="N30" s="34">
        <f>VLOOKUP(C30, [1]Data!$A:$R, 18, FALSE)</f>
        <v>2904500</v>
      </c>
    </row>
    <row r="31" spans="1:14" ht="15.6" x14ac:dyDescent="0.35">
      <c r="A31" s="42" t="s">
        <v>1265</v>
      </c>
      <c r="B31" s="30" t="s">
        <v>1266</v>
      </c>
      <c r="C31" s="30" t="s">
        <v>1267</v>
      </c>
      <c r="D31" s="30" t="str">
        <f>VLOOKUP(C31, [1]Data!$A:$Q, 17, FALSE)</f>
        <v>Bootheel</v>
      </c>
      <c r="E31" s="31">
        <f>VLOOKUP(C31, [1]Data!$A:$D, 4, FALSE)</f>
        <v>96</v>
      </c>
      <c r="F31" s="32" t="s">
        <v>3</v>
      </c>
      <c r="G31" s="33">
        <v>14.3</v>
      </c>
      <c r="H31" s="33">
        <v>11</v>
      </c>
      <c r="I31" s="33">
        <v>14.3</v>
      </c>
      <c r="J31" s="33">
        <v>14.7</v>
      </c>
      <c r="K31" s="33">
        <v>17</v>
      </c>
      <c r="L31" s="30" t="str">
        <f>VLOOKUP(C31, [1]Data!$A:$O, 15, FALSE)</f>
        <v>Stoddard</v>
      </c>
      <c r="M31" s="30" t="str">
        <f>VLOOKUP(C31, [1]Data!$A:$P, 16, FALSE)</f>
        <v>rural</v>
      </c>
      <c r="N31" s="34">
        <f>VLOOKUP(C31, [1]Data!$A:$R, 18, FALSE)</f>
        <v>2904530</v>
      </c>
    </row>
    <row r="32" spans="1:14" ht="15.6" x14ac:dyDescent="0.35">
      <c r="A32" s="42" t="s">
        <v>231</v>
      </c>
      <c r="B32" s="30" t="s">
        <v>232</v>
      </c>
      <c r="C32" s="30" t="s">
        <v>233</v>
      </c>
      <c r="D32" s="30" t="str">
        <f>VLOOKUP(C32, [1]Data!$A:$Q, 17, FALSE)</f>
        <v>Kansas City</v>
      </c>
      <c r="E32" s="31">
        <f>VLOOKUP(C32, [1]Data!$A:$D, 4, FALSE)</f>
        <v>1419</v>
      </c>
      <c r="F32" s="32">
        <v>0.5901639344262295</v>
      </c>
      <c r="G32" s="33">
        <v>19.100000000000001</v>
      </c>
      <c r="H32" s="33">
        <v>18.399999999999999</v>
      </c>
      <c r="I32" s="33">
        <v>17.399999999999999</v>
      </c>
      <c r="J32" s="33">
        <v>20.6</v>
      </c>
      <c r="K32" s="33">
        <v>19.5</v>
      </c>
      <c r="L32" s="30" t="str">
        <f>VLOOKUP(C32, [1]Data!$A:$O, 15, FALSE)</f>
        <v>Cass</v>
      </c>
      <c r="M32" s="30" t="str">
        <f>VLOOKUP(C32, [1]Data!$A:$P, 16, FALSE)</f>
        <v>suburban</v>
      </c>
      <c r="N32" s="34">
        <f>VLOOKUP(C32, [1]Data!$A:$R, 18, FALSE)</f>
        <v>2904620</v>
      </c>
    </row>
    <row r="33" spans="1:14" ht="15.6" x14ac:dyDescent="0.35">
      <c r="A33" s="42" t="s">
        <v>1281</v>
      </c>
      <c r="B33" s="30" t="s">
        <v>1282</v>
      </c>
      <c r="C33" s="30" t="s">
        <v>1283</v>
      </c>
      <c r="D33" s="30" t="str">
        <f>VLOOKUP(C33, [1]Data!$A:$Q, 17, FALSE)</f>
        <v>Bootheel</v>
      </c>
      <c r="E33" s="31">
        <f>VLOOKUP(C33, [1]Data!$A:$D, 4, FALSE)</f>
        <v>237</v>
      </c>
      <c r="F33" s="32">
        <v>0.89743589743589747</v>
      </c>
      <c r="G33" s="33">
        <v>17.7</v>
      </c>
      <c r="H33" s="33">
        <v>17.3</v>
      </c>
      <c r="I33" s="33">
        <v>16.8</v>
      </c>
      <c r="J33" s="33">
        <v>18.8</v>
      </c>
      <c r="K33" s="33">
        <v>17.7</v>
      </c>
      <c r="L33" s="30" t="str">
        <f>VLOOKUP(C33, [1]Data!$A:$O, 15, FALSE)</f>
        <v>Stoddard</v>
      </c>
      <c r="M33" s="30" t="str">
        <f>VLOOKUP(C33, [1]Data!$A:$P, 16, FALSE)</f>
        <v>town</v>
      </c>
      <c r="N33" s="34">
        <f>VLOOKUP(C33, [1]Data!$A:$R, 18, FALSE)</f>
        <v>2904950</v>
      </c>
    </row>
    <row r="34" spans="1:14" ht="15.6" x14ac:dyDescent="0.35">
      <c r="A34" s="42" t="s">
        <v>779</v>
      </c>
      <c r="B34" s="30" t="s">
        <v>780</v>
      </c>
      <c r="C34" s="30" t="s">
        <v>781</v>
      </c>
      <c r="D34" s="30" t="str">
        <f>VLOOKUP(C34, [1]Data!$A:$Q, 17, FALSE)</f>
        <v>Northeast</v>
      </c>
      <c r="E34" s="31">
        <f>VLOOKUP(C34, [1]Data!$A:$D, 4, FALSE)</f>
        <v>74</v>
      </c>
      <c r="F34" s="32" t="s">
        <v>3</v>
      </c>
      <c r="G34" s="33">
        <v>17</v>
      </c>
      <c r="H34" s="33">
        <v>17.8</v>
      </c>
      <c r="I34" s="33">
        <v>17.5</v>
      </c>
      <c r="J34" s="33">
        <v>18.5</v>
      </c>
      <c r="K34" s="33">
        <v>14.5</v>
      </c>
      <c r="L34" s="30" t="str">
        <f>VLOOKUP(C34, [1]Data!$A:$O, 15, FALSE)</f>
        <v>Macon</v>
      </c>
      <c r="M34" s="30" t="str">
        <f>VLOOKUP(C34, [1]Data!$A:$P, 16, FALSE)</f>
        <v>rural</v>
      </c>
      <c r="N34" s="34">
        <f>VLOOKUP(C34, [1]Data!$A:$R, 18, FALSE)</f>
        <v>2904980</v>
      </c>
    </row>
    <row r="35" spans="1:14" ht="15.6" x14ac:dyDescent="0.35">
      <c r="A35" s="42" t="s">
        <v>261</v>
      </c>
      <c r="B35" s="30" t="s">
        <v>262</v>
      </c>
      <c r="C35" s="30" t="s">
        <v>263</v>
      </c>
      <c r="D35" s="30" t="str">
        <f>VLOOKUP(C35, [1]Data!$A:$Q, 17, FALSE)</f>
        <v>Southwest</v>
      </c>
      <c r="E35" s="31">
        <f>VLOOKUP(C35, [1]Data!$A:$D, 4, FALSE)</f>
        <v>174</v>
      </c>
      <c r="F35" s="32">
        <v>0.36666666666666664</v>
      </c>
      <c r="G35" s="33">
        <v>21.5</v>
      </c>
      <c r="H35" s="33">
        <v>20.6</v>
      </c>
      <c r="I35" s="33">
        <v>20</v>
      </c>
      <c r="J35" s="33">
        <v>23.4</v>
      </c>
      <c r="K35" s="33">
        <v>21.8</v>
      </c>
      <c r="L35" s="30" t="str">
        <f>VLOOKUP(C35, [1]Data!$A:$O, 15, FALSE)</f>
        <v>Christian</v>
      </c>
      <c r="M35" s="30" t="str">
        <f>VLOOKUP(C35, [1]Data!$A:$P, 16, FALSE)</f>
        <v>rural</v>
      </c>
      <c r="N35" s="34">
        <f>VLOOKUP(C35, [1]Data!$A:$R, 18, FALSE)</f>
        <v>2905070</v>
      </c>
    </row>
    <row r="36" spans="1:14" ht="15.6" x14ac:dyDescent="0.35">
      <c r="A36" s="42" t="s">
        <v>1123</v>
      </c>
      <c r="B36" s="30" t="s">
        <v>1124</v>
      </c>
      <c r="C36" s="30" t="s">
        <v>1125</v>
      </c>
      <c r="D36" s="30" t="str">
        <f>VLOOKUP(C36, [1]Data!$A:$Q, 17, FALSE)</f>
        <v>Bootheel</v>
      </c>
      <c r="E36" s="31">
        <f>VLOOKUP(C36, [1]Data!$A:$D, 4, FALSE)</f>
        <v>280</v>
      </c>
      <c r="F36" s="32">
        <v>0.56097560975609762</v>
      </c>
      <c r="G36" s="33">
        <v>17.600000000000001</v>
      </c>
      <c r="H36" s="33">
        <v>16.2</v>
      </c>
      <c r="I36" s="33">
        <v>18.2</v>
      </c>
      <c r="J36" s="33">
        <v>17.600000000000001</v>
      </c>
      <c r="K36" s="33">
        <v>17.399999999999999</v>
      </c>
      <c r="L36" s="30" t="str">
        <f>VLOOKUP(C36, [1]Data!$A:$O, 15, FALSE)</f>
        <v>St. Francois</v>
      </c>
      <c r="M36" s="30" t="str">
        <f>VLOOKUP(C36, [1]Data!$A:$P, 16, FALSE)</f>
        <v>town</v>
      </c>
      <c r="N36" s="34">
        <f>VLOOKUP(C36, [1]Data!$A:$R, 18, FALSE)</f>
        <v>2905130</v>
      </c>
    </row>
    <row r="37" spans="1:14" ht="15.6" x14ac:dyDescent="0.35">
      <c r="A37" s="42" t="s">
        <v>306</v>
      </c>
      <c r="B37" s="30" t="s">
        <v>308</v>
      </c>
      <c r="C37" s="30" t="s">
        <v>307</v>
      </c>
      <c r="D37" s="30" t="str">
        <f>VLOOKUP(C37, [1]Data!$A:$Q, 17, FALSE)</f>
        <v>Central</v>
      </c>
      <c r="E37" s="31">
        <f>VLOOKUP(C37, [1]Data!$A:$D, 4, FALSE)</f>
        <v>466</v>
      </c>
      <c r="F37" s="32">
        <v>0.9</v>
      </c>
      <c r="G37" s="33">
        <v>22.1</v>
      </c>
      <c r="H37" s="33">
        <v>21.2</v>
      </c>
      <c r="I37" s="33">
        <v>21.7</v>
      </c>
      <c r="J37" s="33">
        <v>22.6</v>
      </c>
      <c r="K37" s="33">
        <v>22.2</v>
      </c>
      <c r="L37" s="30" t="str">
        <f>VLOOKUP(C37, [1]Data!$A:$O, 15, FALSE)</f>
        <v>Cole</v>
      </c>
      <c r="M37" s="30" t="str">
        <f>VLOOKUP(C37, [1]Data!$A:$P, 16, FALSE)</f>
        <v>rural</v>
      </c>
      <c r="N37" s="34">
        <f>VLOOKUP(C37, [1]Data!$A:$R, 18, FALSE)</f>
        <v>2909930</v>
      </c>
    </row>
    <row r="38" spans="1:14" ht="15.6" x14ac:dyDescent="0.35">
      <c r="A38" s="42" t="s">
        <v>1275</v>
      </c>
      <c r="B38" s="30" t="s">
        <v>1276</v>
      </c>
      <c r="C38" s="30" t="s">
        <v>1432</v>
      </c>
      <c r="D38" s="30" t="str">
        <f>VLOOKUP(C38, [1]Data!$A:$Q, 17, FALSE)</f>
        <v>Bootheel</v>
      </c>
      <c r="E38" s="31">
        <f>VLOOKUP(C38, [1]Data!$A:$D, 4, FALSE)</f>
        <v>5</v>
      </c>
      <c r="F38" s="32" t="s">
        <v>3</v>
      </c>
      <c r="G38" s="33" t="s">
        <v>3</v>
      </c>
      <c r="H38" s="33" t="s">
        <v>3</v>
      </c>
      <c r="I38" s="33" t="s">
        <v>3</v>
      </c>
      <c r="J38" s="33" t="s">
        <v>3</v>
      </c>
      <c r="K38" s="33" t="s">
        <v>3</v>
      </c>
      <c r="L38" s="30" t="str">
        <f>VLOOKUP(C38, [1]Data!$A:$O, 15, FALSE)</f>
        <v>Stoddard</v>
      </c>
      <c r="M38" s="30" t="str">
        <f>VLOOKUP(C38, [1]Data!$A:$P, 16, FALSE)</f>
        <v>rural</v>
      </c>
      <c r="N38" s="34">
        <f>VLOOKUP(C38, [1]Data!$A:$R, 18, FALSE)</f>
        <v>2905250</v>
      </c>
    </row>
    <row r="39" spans="1:14" ht="15.6" x14ac:dyDescent="0.35">
      <c r="A39" s="42" t="s">
        <v>1275</v>
      </c>
      <c r="B39" s="30" t="s">
        <v>1276</v>
      </c>
      <c r="C39" s="30" t="s">
        <v>1277</v>
      </c>
      <c r="D39" s="30" t="str">
        <f>VLOOKUP(C39, [1]Data!$A:$Q, 17, FALSE)</f>
        <v>Bootheel</v>
      </c>
      <c r="E39" s="31">
        <f>VLOOKUP(C39, [1]Data!$A:$D, 4, FALSE)</f>
        <v>192</v>
      </c>
      <c r="F39" s="32">
        <v>0.62</v>
      </c>
      <c r="G39" s="33">
        <v>20.2</v>
      </c>
      <c r="H39" s="33">
        <v>19.5</v>
      </c>
      <c r="I39" s="33">
        <v>19</v>
      </c>
      <c r="J39" s="33">
        <v>22.1</v>
      </c>
      <c r="K39" s="33">
        <v>19.600000000000001</v>
      </c>
      <c r="L39" s="30" t="str">
        <f>VLOOKUP(C39, [1]Data!$A:$O, 15, FALSE)</f>
        <v>Stoddard</v>
      </c>
      <c r="M39" s="30" t="str">
        <f>VLOOKUP(C39, [1]Data!$A:$P, 16, FALSE)</f>
        <v>rural</v>
      </c>
      <c r="N39" s="34">
        <f>VLOOKUP(C39, [1]Data!$A:$R, 18, FALSE)</f>
        <v>2905250</v>
      </c>
    </row>
    <row r="40" spans="1:14" ht="15.6" x14ac:dyDescent="0.35">
      <c r="A40" s="42" t="s">
        <v>1296</v>
      </c>
      <c r="B40" s="30" t="s">
        <v>1297</v>
      </c>
      <c r="C40" s="30" t="s">
        <v>1298</v>
      </c>
      <c r="D40" s="30" t="str">
        <f>VLOOKUP(C40, [1]Data!$A:$Q, 17, FALSE)</f>
        <v>Southwest</v>
      </c>
      <c r="E40" s="31">
        <f>VLOOKUP(C40, [1]Data!$A:$D, 4, FALSE)</f>
        <v>178</v>
      </c>
      <c r="F40" s="32">
        <v>0.8571428571428571</v>
      </c>
      <c r="G40" s="33">
        <v>19.7</v>
      </c>
      <c r="H40" s="33">
        <v>18.600000000000001</v>
      </c>
      <c r="I40" s="33">
        <v>18.899999999999999</v>
      </c>
      <c r="J40" s="33">
        <v>21</v>
      </c>
      <c r="K40" s="33">
        <v>20.100000000000001</v>
      </c>
      <c r="L40" s="30" t="str">
        <f>VLOOKUP(C40, [1]Data!$A:$O, 15, FALSE)</f>
        <v>Stone</v>
      </c>
      <c r="M40" s="30" t="str">
        <f>VLOOKUP(C40, [1]Data!$A:$P, 16, FALSE)</f>
        <v>rural</v>
      </c>
      <c r="N40" s="34">
        <f>VLOOKUP(C40, [1]Data!$A:$R, 18, FALSE)</f>
        <v>2905280</v>
      </c>
    </row>
    <row r="41" spans="1:14" ht="15.6" x14ac:dyDescent="0.35">
      <c r="A41" s="42" t="s">
        <v>551</v>
      </c>
      <c r="B41" s="30" t="s">
        <v>552</v>
      </c>
      <c r="C41" s="30" t="s">
        <v>553</v>
      </c>
      <c r="D41" s="30" t="str">
        <f>VLOOKUP(C41, [1]Data!$A:$Q, 17, FALSE)</f>
        <v>Kansas City</v>
      </c>
      <c r="E41" s="31">
        <f>VLOOKUP(C41, [1]Data!$A:$D, 4, FALSE)</f>
        <v>2457</v>
      </c>
      <c r="F41" s="32">
        <v>0.82249560632688923</v>
      </c>
      <c r="G41" s="33">
        <v>20.399999999999999</v>
      </c>
      <c r="H41" s="33">
        <v>19.7</v>
      </c>
      <c r="I41" s="33">
        <v>19.399999999999999</v>
      </c>
      <c r="J41" s="33">
        <v>21.3</v>
      </c>
      <c r="K41" s="33">
        <v>20.6</v>
      </c>
      <c r="L41" s="30" t="str">
        <f>VLOOKUP(C41, [1]Data!$A:$O, 15, FALSE)</f>
        <v>Jackson</v>
      </c>
      <c r="M41" s="30" t="str">
        <f>VLOOKUP(C41, [1]Data!$A:$P, 16, FALSE)</f>
        <v>suburban</v>
      </c>
      <c r="N41" s="34">
        <f>VLOOKUP(C41, [1]Data!$A:$R, 18, FALSE)</f>
        <v>2905310</v>
      </c>
    </row>
    <row r="42" spans="1:14" ht="15.6" x14ac:dyDescent="0.35">
      <c r="A42" s="42" t="s">
        <v>551</v>
      </c>
      <c r="B42" s="30" t="s">
        <v>552</v>
      </c>
      <c r="C42" s="30" t="s">
        <v>554</v>
      </c>
      <c r="D42" s="30" t="str">
        <f>VLOOKUP(C42, [1]Data!$A:$Q, 17, FALSE)</f>
        <v>Kansas City</v>
      </c>
      <c r="E42" s="31">
        <f>VLOOKUP(C42, [1]Data!$A:$D, 4, FALSE)</f>
        <v>2262</v>
      </c>
      <c r="F42" s="32">
        <v>0.8925143953934741</v>
      </c>
      <c r="G42" s="33">
        <v>21.5</v>
      </c>
      <c r="H42" s="33">
        <v>21</v>
      </c>
      <c r="I42" s="33">
        <v>20.3</v>
      </c>
      <c r="J42" s="33">
        <v>22.3</v>
      </c>
      <c r="K42" s="33">
        <v>21.7</v>
      </c>
      <c r="L42" s="30" t="str">
        <f>VLOOKUP(C42, [1]Data!$A:$O, 15, FALSE)</f>
        <v>Jackson</v>
      </c>
      <c r="M42" s="30" t="str">
        <f>VLOOKUP(C42, [1]Data!$A:$P, 16, FALSE)</f>
        <v>suburban</v>
      </c>
      <c r="N42" s="34">
        <f>VLOOKUP(C42, [1]Data!$A:$R, 18, FALSE)</f>
        <v>2905310</v>
      </c>
    </row>
    <row r="43" spans="1:14" ht="15.6" x14ac:dyDescent="0.35">
      <c r="A43" s="42" t="s">
        <v>551</v>
      </c>
      <c r="B43" s="30" t="s">
        <v>552</v>
      </c>
      <c r="C43" s="30" t="s">
        <v>1431</v>
      </c>
      <c r="D43" s="30" t="str">
        <f>VLOOKUP(C43, [1]Data!$A:$Q, 17, FALSE)</f>
        <v>Kansas City</v>
      </c>
      <c r="E43" s="31" t="str">
        <f>VLOOKUP(C43, [1]Data!$A:$D, 4, FALSE)</f>
        <v>*</v>
      </c>
      <c r="F43" s="32" t="s">
        <v>3</v>
      </c>
      <c r="G43" s="33" t="s">
        <v>3</v>
      </c>
      <c r="H43" s="33" t="s">
        <v>3</v>
      </c>
      <c r="I43" s="33" t="s">
        <v>3</v>
      </c>
      <c r="J43" s="33" t="s">
        <v>3</v>
      </c>
      <c r="K43" s="33" t="s">
        <v>3</v>
      </c>
      <c r="L43" s="30" t="str">
        <f>VLOOKUP(C43, [1]Data!$A:$O, 15, FALSE)</f>
        <v>Jackson</v>
      </c>
      <c r="M43" s="30" t="str">
        <f>VLOOKUP(C43, [1]Data!$A:$P, 16, FALSE)</f>
        <v>suburban</v>
      </c>
      <c r="N43" s="34">
        <f>VLOOKUP(C43, [1]Data!$A:$R, 18, FALSE)</f>
        <v>2905310</v>
      </c>
    </row>
    <row r="44" spans="1:14" ht="15.6" x14ac:dyDescent="0.35">
      <c r="A44" s="42" t="s">
        <v>1012</v>
      </c>
      <c r="B44" s="30" t="s">
        <v>1013</v>
      </c>
      <c r="C44" s="30" t="s">
        <v>1014</v>
      </c>
      <c r="D44" s="30" t="str">
        <f>VLOOKUP(C44, [1]Data!$A:$Q, 17, FALSE)</f>
        <v>Southwest</v>
      </c>
      <c r="E44" s="31">
        <f>VLOOKUP(C44, [1]Data!$A:$D, 4, FALSE)</f>
        <v>874</v>
      </c>
      <c r="F44" s="32">
        <v>0.48969072164948452</v>
      </c>
      <c r="G44" s="33">
        <v>21.3</v>
      </c>
      <c r="H44" s="33">
        <v>19.7</v>
      </c>
      <c r="I44" s="33">
        <v>20.5</v>
      </c>
      <c r="J44" s="33">
        <v>22.3</v>
      </c>
      <c r="K44" s="33">
        <v>21.9</v>
      </c>
      <c r="L44" s="30" t="str">
        <f>VLOOKUP(C44, [1]Data!$A:$O, 15, FALSE)</f>
        <v>Polk</v>
      </c>
      <c r="M44" s="30" t="str">
        <f>VLOOKUP(C44, [1]Data!$A:$P, 16, FALSE)</f>
        <v>rural</v>
      </c>
      <c r="N44" s="34">
        <f>VLOOKUP(C44, [1]Data!$A:$R, 18, FALSE)</f>
        <v>2905370</v>
      </c>
    </row>
    <row r="45" spans="1:14" ht="15.6" x14ac:dyDescent="0.35">
      <c r="A45" s="42" t="s">
        <v>327</v>
      </c>
      <c r="B45" s="30" t="s">
        <v>328</v>
      </c>
      <c r="C45" s="30" t="s">
        <v>329</v>
      </c>
      <c r="D45" s="30" t="str">
        <f>VLOOKUP(C45, [1]Data!$A:$Q, 17, FALSE)</f>
        <v>Central</v>
      </c>
      <c r="E45" s="31">
        <f>VLOOKUP(C45, [1]Data!$A:$D, 4, FALSE)</f>
        <v>566</v>
      </c>
      <c r="F45" s="32">
        <v>0.55384615384615388</v>
      </c>
      <c r="G45" s="33">
        <v>20.6</v>
      </c>
      <c r="H45" s="33">
        <v>19.399999999999999</v>
      </c>
      <c r="I45" s="33">
        <v>19.8</v>
      </c>
      <c r="J45" s="33">
        <v>21.9</v>
      </c>
      <c r="K45" s="33">
        <v>20.8</v>
      </c>
      <c r="L45" s="30" t="str">
        <f>VLOOKUP(C45, [1]Data!$A:$O, 15, FALSE)</f>
        <v>Cooper</v>
      </c>
      <c r="M45" s="30" t="str">
        <f>VLOOKUP(C45, [1]Data!$A:$P, 16, FALSE)</f>
        <v>rural</v>
      </c>
      <c r="N45" s="34">
        <f>VLOOKUP(C45, [1]Data!$A:$R, 18, FALSE)</f>
        <v>2905580</v>
      </c>
    </row>
    <row r="46" spans="1:14" ht="15.6" x14ac:dyDescent="0.35">
      <c r="A46" s="42" t="s">
        <v>195</v>
      </c>
      <c r="B46" s="30" t="s">
        <v>196</v>
      </c>
      <c r="C46" s="30" t="s">
        <v>197</v>
      </c>
      <c r="D46" s="30" t="str">
        <f>VLOOKUP(C46, [1]Data!$A:$Q, 17, FALSE)</f>
        <v>Western Plains</v>
      </c>
      <c r="E46" s="31">
        <f>VLOOKUP(C46, [1]Data!$A:$D, 4, FALSE)</f>
        <v>16</v>
      </c>
      <c r="F46" s="32" t="s">
        <v>3</v>
      </c>
      <c r="G46" s="33" t="s">
        <v>3</v>
      </c>
      <c r="H46" s="33" t="s">
        <v>3</v>
      </c>
      <c r="I46" s="33" t="s">
        <v>3</v>
      </c>
      <c r="J46" s="33" t="s">
        <v>3</v>
      </c>
      <c r="K46" s="33" t="s">
        <v>3</v>
      </c>
      <c r="L46" s="30" t="str">
        <f>VLOOKUP(C46, [1]Data!$A:$O, 15, FALSE)</f>
        <v>Carroll</v>
      </c>
      <c r="M46" s="30" t="str">
        <f>VLOOKUP(C46, [1]Data!$A:$P, 16, FALSE)</f>
        <v>town</v>
      </c>
      <c r="N46" s="34">
        <f>VLOOKUP(C46, [1]Data!$A:$R, 18, FALSE)</f>
        <v>2905610</v>
      </c>
    </row>
    <row r="47" spans="1:14" ht="15.6" x14ac:dyDescent="0.35">
      <c r="A47" s="42" t="s">
        <v>990</v>
      </c>
      <c r="B47" s="30" t="s">
        <v>991</v>
      </c>
      <c r="C47" s="30" t="s">
        <v>992</v>
      </c>
      <c r="D47" s="30" t="str">
        <f>VLOOKUP(C47, [1]Data!$A:$Q, 17, FALSE)</f>
        <v>Northeast</v>
      </c>
      <c r="E47" s="31">
        <f>VLOOKUP(C47, [1]Data!$A:$D, 4, FALSE)</f>
        <v>407</v>
      </c>
      <c r="F47" s="32">
        <v>0.55913978494623651</v>
      </c>
      <c r="G47" s="33">
        <v>21.6</v>
      </c>
      <c r="H47" s="33">
        <v>20.3</v>
      </c>
      <c r="I47" s="33">
        <v>19.899999999999999</v>
      </c>
      <c r="J47" s="33">
        <v>23.3</v>
      </c>
      <c r="K47" s="33">
        <v>22.2</v>
      </c>
      <c r="L47" s="30" t="str">
        <f>VLOOKUP(C47, [1]Data!$A:$O, 15, FALSE)</f>
        <v>Pike</v>
      </c>
      <c r="M47" s="30" t="str">
        <f>VLOOKUP(C47, [1]Data!$A:$P, 16, FALSE)</f>
        <v>town</v>
      </c>
      <c r="N47" s="34">
        <f>VLOOKUP(C47, [1]Data!$A:$R, 18, FALSE)</f>
        <v>2905660</v>
      </c>
    </row>
    <row r="48" spans="1:14" ht="15.6" x14ac:dyDescent="0.35">
      <c r="A48" s="42" t="s">
        <v>1308</v>
      </c>
      <c r="B48" s="30" t="s">
        <v>1309</v>
      </c>
      <c r="C48" s="30" t="s">
        <v>1310</v>
      </c>
      <c r="D48" s="30" t="str">
        <f>VLOOKUP(C48, [1]Data!$A:$Q, 17, FALSE)</f>
        <v>Southwest</v>
      </c>
      <c r="E48" s="31">
        <f>VLOOKUP(C48, [1]Data!$A:$D, 4, FALSE)</f>
        <v>140</v>
      </c>
      <c r="F48" s="32">
        <v>0.42857142857142855</v>
      </c>
      <c r="G48" s="33">
        <v>19.600000000000001</v>
      </c>
      <c r="H48" s="33">
        <v>18.600000000000001</v>
      </c>
      <c r="I48" s="33">
        <v>17.2</v>
      </c>
      <c r="J48" s="33">
        <v>21.3</v>
      </c>
      <c r="K48" s="33">
        <v>20.8</v>
      </c>
      <c r="L48" s="30" t="str">
        <f>VLOOKUP(C48, [1]Data!$A:$O, 15, FALSE)</f>
        <v>Taney</v>
      </c>
      <c r="M48" s="30" t="str">
        <f>VLOOKUP(C48, [1]Data!$A:$P, 16, FALSE)</f>
        <v>town</v>
      </c>
      <c r="N48" s="34">
        <f>VLOOKUP(C48, [1]Data!$A:$R, 18, FALSE)</f>
        <v>2905700</v>
      </c>
    </row>
    <row r="49" spans="1:14" ht="15.6" x14ac:dyDescent="0.35">
      <c r="A49" s="42" t="s">
        <v>1314</v>
      </c>
      <c r="B49" s="30" t="s">
        <v>1315</v>
      </c>
      <c r="C49" s="30" t="s">
        <v>1316</v>
      </c>
      <c r="D49" s="30" t="str">
        <f>VLOOKUP(C49, [1]Data!$A:$Q, 17, FALSE)</f>
        <v>Southwest</v>
      </c>
      <c r="E49" s="31">
        <f>VLOOKUP(C49, [1]Data!$A:$D, 4, FALSE)</f>
        <v>1427</v>
      </c>
      <c r="F49" s="32">
        <v>0.45619335347432022</v>
      </c>
      <c r="G49" s="33">
        <v>22.1</v>
      </c>
      <c r="H49" s="33">
        <v>21.1</v>
      </c>
      <c r="I49" s="33">
        <v>22.1</v>
      </c>
      <c r="J49" s="33">
        <v>22.3</v>
      </c>
      <c r="K49" s="33">
        <v>22.4</v>
      </c>
      <c r="L49" s="30" t="str">
        <f>VLOOKUP(C49, [1]Data!$A:$O, 15, FALSE)</f>
        <v>Taney</v>
      </c>
      <c r="M49" s="30" t="str">
        <f>VLOOKUP(C49, [1]Data!$A:$P, 16, FALSE)</f>
        <v>town</v>
      </c>
      <c r="N49" s="34">
        <f>VLOOKUP(C49, [1]Data!$A:$R, 18, FALSE)</f>
        <v>2905760</v>
      </c>
    </row>
    <row r="50" spans="1:14" ht="15.6" x14ac:dyDescent="0.35">
      <c r="A50" s="42" t="s">
        <v>151</v>
      </c>
      <c r="B50" s="30" t="s">
        <v>152</v>
      </c>
      <c r="C50" s="30" t="s">
        <v>153</v>
      </c>
      <c r="D50" s="30" t="str">
        <f>VLOOKUP(C50, [1]Data!$A:$Q, 17, FALSE)</f>
        <v>Northwest</v>
      </c>
      <c r="E50" s="31">
        <f>VLOOKUP(C50, [1]Data!$A:$D, 4, FALSE)</f>
        <v>143</v>
      </c>
      <c r="F50" s="32">
        <v>0.6875</v>
      </c>
      <c r="G50" s="33">
        <v>21.6</v>
      </c>
      <c r="H50" s="33">
        <v>21.1</v>
      </c>
      <c r="I50" s="33">
        <v>19.5</v>
      </c>
      <c r="J50" s="33">
        <v>22.6</v>
      </c>
      <c r="K50" s="33">
        <v>22.5</v>
      </c>
      <c r="L50" s="30" t="str">
        <f>VLOOKUP(C50, [1]Data!$A:$O, 15, FALSE)</f>
        <v>Caldwell</v>
      </c>
      <c r="M50" s="30" t="str">
        <f>VLOOKUP(C50, [1]Data!$A:$P, 16, FALSE)</f>
        <v>rural</v>
      </c>
      <c r="N50" s="34">
        <f>VLOOKUP(C50, [1]Data!$A:$R, 18, FALSE)</f>
        <v>2905820</v>
      </c>
    </row>
    <row r="51" spans="1:14" ht="15.6" x14ac:dyDescent="0.35">
      <c r="A51" s="42" t="s">
        <v>142</v>
      </c>
      <c r="B51" s="30" t="s">
        <v>143</v>
      </c>
      <c r="C51" s="30" t="s">
        <v>144</v>
      </c>
      <c r="D51" s="30" t="str">
        <f>VLOOKUP(C51, [1]Data!$A:$Q, 17, FALSE)</f>
        <v>Northwest</v>
      </c>
      <c r="E51" s="31">
        <f>VLOOKUP(C51, [1]Data!$A:$D, 4, FALSE)</f>
        <v>31</v>
      </c>
      <c r="F51" s="32" t="s">
        <v>3</v>
      </c>
      <c r="G51" s="33">
        <v>17</v>
      </c>
      <c r="H51" s="33">
        <v>15</v>
      </c>
      <c r="I51" s="33">
        <v>15</v>
      </c>
      <c r="J51" s="33">
        <v>20</v>
      </c>
      <c r="K51" s="33">
        <v>17</v>
      </c>
      <c r="L51" s="30" t="str">
        <f>VLOOKUP(C51, [1]Data!$A:$O, 15, FALSE)</f>
        <v>Caldwell</v>
      </c>
      <c r="M51" s="30" t="str">
        <f>VLOOKUP(C51, [1]Data!$A:$P, 16, FALSE)</f>
        <v>rural</v>
      </c>
      <c r="N51" s="34">
        <f>VLOOKUP(C51, [1]Data!$A:$R, 18, FALSE)</f>
        <v>2905850</v>
      </c>
    </row>
    <row r="52" spans="1:14" ht="15.6" x14ac:dyDescent="0.35">
      <c r="A52" s="42" t="s">
        <v>1179</v>
      </c>
      <c r="B52" s="30" t="s">
        <v>1180</v>
      </c>
      <c r="C52" s="30" t="s">
        <v>1181</v>
      </c>
      <c r="D52" s="30" t="str">
        <f>VLOOKUP(C52, [1]Data!$A:$Q, 17, FALSE)</f>
        <v>St. Louis</v>
      </c>
      <c r="E52" s="31">
        <f>VLOOKUP(C52, [1]Data!$A:$D, 4, FALSE)</f>
        <v>210</v>
      </c>
      <c r="F52" s="32">
        <v>0.8035714285714286</v>
      </c>
      <c r="G52" s="33">
        <v>21.5</v>
      </c>
      <c r="H52" s="33">
        <v>21.8</v>
      </c>
      <c r="I52" s="33">
        <v>20.100000000000001</v>
      </c>
      <c r="J52" s="33">
        <v>22.6</v>
      </c>
      <c r="K52" s="33">
        <v>21</v>
      </c>
      <c r="L52" s="30" t="str">
        <f>VLOOKUP(C52, [1]Data!$A:$O, 15, FALSE)</f>
        <v>St. Louis</v>
      </c>
      <c r="M52" s="30" t="str">
        <f>VLOOKUP(C52, [1]Data!$A:$P, 16, FALSE)</f>
        <v>suburban</v>
      </c>
      <c r="N52" s="34">
        <f>VLOOKUP(C52, [1]Data!$A:$R, 18, FALSE)</f>
        <v>2905880</v>
      </c>
    </row>
    <row r="53" spans="1:14" ht="15.6" x14ac:dyDescent="0.35">
      <c r="A53" s="42" t="s">
        <v>1338</v>
      </c>
      <c r="B53" s="30" t="s">
        <v>1339</v>
      </c>
      <c r="C53" s="30" t="s">
        <v>1340</v>
      </c>
      <c r="D53" s="30" t="str">
        <f>VLOOKUP(C53, [1]Data!$A:$Q, 17, FALSE)</f>
        <v>Southwest</v>
      </c>
      <c r="E53" s="31">
        <f>VLOOKUP(C53, [1]Data!$A:$D, 4, FALSE)</f>
        <v>77</v>
      </c>
      <c r="F53" s="32">
        <v>1</v>
      </c>
      <c r="G53" s="33">
        <v>15.5</v>
      </c>
      <c r="H53" s="33">
        <v>14</v>
      </c>
      <c r="I53" s="33">
        <v>15.3</v>
      </c>
      <c r="J53" s="33">
        <v>15.5</v>
      </c>
      <c r="K53" s="33">
        <v>17</v>
      </c>
      <c r="L53" s="30" t="str">
        <f>VLOOKUP(C53, [1]Data!$A:$O, 15, FALSE)</f>
        <v>Vernon</v>
      </c>
      <c r="M53" s="30" t="str">
        <f>VLOOKUP(C53, [1]Data!$A:$P, 16, FALSE)</f>
        <v>town</v>
      </c>
      <c r="N53" s="34">
        <f>VLOOKUP(C53, [1]Data!$A:$R, 18, FALSE)</f>
        <v>2905910</v>
      </c>
    </row>
    <row r="54" spans="1:14" ht="15.6" x14ac:dyDescent="0.35">
      <c r="A54" s="42" t="s">
        <v>764</v>
      </c>
      <c r="B54" s="30" t="s">
        <v>765</v>
      </c>
      <c r="C54" s="30" t="s">
        <v>766</v>
      </c>
      <c r="D54" s="30" t="str">
        <f>VLOOKUP(C54, [1]Data!$A:$Q, 17, FALSE)</f>
        <v>Northeast</v>
      </c>
      <c r="E54" s="31">
        <f>VLOOKUP(C54, [1]Data!$A:$D, 4, FALSE)</f>
        <v>306</v>
      </c>
      <c r="F54" s="32">
        <v>0.4264705882352941</v>
      </c>
      <c r="G54" s="33">
        <v>20.9</v>
      </c>
      <c r="H54" s="33">
        <v>19.8</v>
      </c>
      <c r="I54" s="33">
        <v>20.100000000000001</v>
      </c>
      <c r="J54" s="33">
        <v>21.7</v>
      </c>
      <c r="K54" s="33">
        <v>21.2</v>
      </c>
      <c r="L54" s="30" t="str">
        <f>VLOOKUP(C54, [1]Data!$A:$O, 15, FALSE)</f>
        <v>Linn</v>
      </c>
      <c r="M54" s="30" t="str">
        <f>VLOOKUP(C54, [1]Data!$A:$P, 16, FALSE)</f>
        <v>rural</v>
      </c>
      <c r="N54" s="34">
        <f>VLOOKUP(C54, [1]Data!$A:$R, 18, FALSE)</f>
        <v>2905940</v>
      </c>
    </row>
    <row r="55" spans="1:14" ht="15.6" x14ac:dyDescent="0.35">
      <c r="A55" s="42" t="s">
        <v>243</v>
      </c>
      <c r="B55" s="30" t="s">
        <v>244</v>
      </c>
      <c r="C55" s="30" t="s">
        <v>245</v>
      </c>
      <c r="D55" s="30" t="str">
        <f>VLOOKUP(C55, [1]Data!$A:$Q, 17, FALSE)</f>
        <v>Northeast</v>
      </c>
      <c r="E55" s="31">
        <f>VLOOKUP(C55, [1]Data!$A:$D, 4, FALSE)</f>
        <v>114</v>
      </c>
      <c r="F55" s="32">
        <v>0.8666666666666667</v>
      </c>
      <c r="G55" s="33">
        <v>17.600000000000001</v>
      </c>
      <c r="H55" s="33">
        <v>17</v>
      </c>
      <c r="I55" s="33">
        <v>17.600000000000001</v>
      </c>
      <c r="J55" s="33">
        <v>17.8</v>
      </c>
      <c r="K55" s="33">
        <v>18.100000000000001</v>
      </c>
      <c r="L55" s="30" t="str">
        <f>VLOOKUP(C55, [1]Data!$A:$O, 15, FALSE)</f>
        <v>Chariton</v>
      </c>
      <c r="M55" s="30" t="str">
        <f>VLOOKUP(C55, [1]Data!$A:$P, 16, FALSE)</f>
        <v>rural</v>
      </c>
      <c r="N55" s="34">
        <f>VLOOKUP(C55, [1]Data!$A:$R, 18, FALSE)</f>
        <v>2906030</v>
      </c>
    </row>
    <row r="56" spans="1:14" ht="15.6" x14ac:dyDescent="0.35">
      <c r="A56" s="42" t="s">
        <v>125</v>
      </c>
      <c r="B56" s="30" t="s">
        <v>126</v>
      </c>
      <c r="C56" s="30" t="s">
        <v>127</v>
      </c>
      <c r="D56" s="30" t="str">
        <f>VLOOKUP(C56, [1]Data!$A:$Q, 17, FALSE)</f>
        <v>Northwest</v>
      </c>
      <c r="E56" s="31">
        <f>VLOOKUP(C56, [1]Data!$A:$D, 4, FALSE)</f>
        <v>126</v>
      </c>
      <c r="F56" s="32">
        <v>0.7142857142857143</v>
      </c>
      <c r="G56" s="33">
        <v>20.3</v>
      </c>
      <c r="H56" s="33">
        <v>19.600000000000001</v>
      </c>
      <c r="I56" s="33">
        <v>19.2</v>
      </c>
      <c r="J56" s="33">
        <v>21.5</v>
      </c>
      <c r="K56" s="33">
        <v>20.5</v>
      </c>
      <c r="L56" s="30" t="str">
        <f>VLOOKUP(C56, [1]Data!$A:$O, 15, FALSE)</f>
        <v>Buchanan</v>
      </c>
      <c r="M56" s="30" t="str">
        <f>VLOOKUP(C56, [1]Data!$A:$P, 16, FALSE)</f>
        <v>urban</v>
      </c>
      <c r="N56" s="34">
        <f>VLOOKUP(C56, [1]Data!$A:$R, 18, FALSE)</f>
        <v>2910590</v>
      </c>
    </row>
    <row r="57" spans="1:14" ht="15.6" x14ac:dyDescent="0.35">
      <c r="A57" s="42" t="s">
        <v>755</v>
      </c>
      <c r="B57" s="30" t="s">
        <v>756</v>
      </c>
      <c r="C57" s="30" t="s">
        <v>757</v>
      </c>
      <c r="D57" s="30" t="str">
        <f>VLOOKUP(C57, [1]Data!$A:$Q, 17, FALSE)</f>
        <v>Northeast</v>
      </c>
      <c r="E57" s="31">
        <f>VLOOKUP(C57, [1]Data!$A:$D, 4, FALSE)</f>
        <v>68</v>
      </c>
      <c r="F57" s="32">
        <v>0.61538461538461542</v>
      </c>
      <c r="G57" s="33">
        <v>17</v>
      </c>
      <c r="H57" s="33">
        <v>15.5</v>
      </c>
      <c r="I57" s="33">
        <v>15.5</v>
      </c>
      <c r="J57" s="33">
        <v>18.899999999999999</v>
      </c>
      <c r="K57" s="33">
        <v>17.5</v>
      </c>
      <c r="L57" s="30" t="str">
        <f>VLOOKUP(C57, [1]Data!$A:$O, 15, FALSE)</f>
        <v>Linn</v>
      </c>
      <c r="M57" s="30" t="str">
        <f>VLOOKUP(C57, [1]Data!$A:$P, 16, FALSE)</f>
        <v>rural</v>
      </c>
      <c r="N57" s="34">
        <f>VLOOKUP(C57, [1]Data!$A:$R, 18, FALSE)</f>
        <v>2906090</v>
      </c>
    </row>
    <row r="58" spans="1:14" ht="15.6" x14ac:dyDescent="0.35">
      <c r="A58" s="42" t="s">
        <v>1077</v>
      </c>
      <c r="B58" s="30" t="s">
        <v>1078</v>
      </c>
      <c r="C58" s="30" t="s">
        <v>1079</v>
      </c>
      <c r="D58" s="30" t="str">
        <f>VLOOKUP(C58, [1]Data!$A:$Q, 17, FALSE)</f>
        <v>Ozarks</v>
      </c>
      <c r="E58" s="31">
        <f>VLOOKUP(C58, [1]Data!$A:$D, 4, FALSE)</f>
        <v>103</v>
      </c>
      <c r="F58" s="32">
        <v>0.625</v>
      </c>
      <c r="G58" s="33">
        <v>19.399999999999999</v>
      </c>
      <c r="H58" s="33">
        <v>18.600000000000001</v>
      </c>
      <c r="I58" s="33">
        <v>18.600000000000001</v>
      </c>
      <c r="J58" s="33">
        <v>21.2</v>
      </c>
      <c r="K58" s="33">
        <v>18.399999999999999</v>
      </c>
      <c r="L58" s="30" t="str">
        <f>VLOOKUP(C58, [1]Data!$A:$O, 15, FALSE)</f>
        <v>Reynolds</v>
      </c>
      <c r="M58" s="30" t="str">
        <f>VLOOKUP(C58, [1]Data!$A:$P, 16, FALSE)</f>
        <v>rural</v>
      </c>
      <c r="N58" s="34">
        <f>VLOOKUP(C58, [1]Data!$A:$R, 18, FALSE)</f>
        <v>2906170</v>
      </c>
    </row>
    <row r="59" spans="1:14" ht="15.6" x14ac:dyDescent="0.35">
      <c r="A59" s="42" t="s">
        <v>75</v>
      </c>
      <c r="B59" s="30" t="s">
        <v>76</v>
      </c>
      <c r="C59" s="30" t="s">
        <v>77</v>
      </c>
      <c r="D59" s="30" t="str">
        <f>VLOOKUP(C59, [1]Data!$A:$Q, 17, FALSE)</f>
        <v>Western Plains</v>
      </c>
      <c r="E59" s="31">
        <f>VLOOKUP(C59, [1]Data!$A:$D, 4, FALSE)</f>
        <v>454</v>
      </c>
      <c r="F59" s="32">
        <v>0.80519480519480524</v>
      </c>
      <c r="G59" s="33">
        <v>17.899999999999999</v>
      </c>
      <c r="H59" s="33">
        <v>16.8</v>
      </c>
      <c r="I59" s="33">
        <v>17.7</v>
      </c>
      <c r="J59" s="33">
        <v>18.2</v>
      </c>
      <c r="K59" s="33">
        <v>18.2</v>
      </c>
      <c r="L59" s="30" t="str">
        <f>VLOOKUP(C59, [1]Data!$A:$O, 15, FALSE)</f>
        <v>Bates</v>
      </c>
      <c r="M59" s="30" t="str">
        <f>VLOOKUP(C59, [1]Data!$A:$P, 16, FALSE)</f>
        <v>rural</v>
      </c>
      <c r="N59" s="34">
        <f>VLOOKUP(C59, [1]Data!$A:$R, 18, FALSE)</f>
        <v>2906360</v>
      </c>
    </row>
    <row r="60" spans="1:14" ht="15.6" x14ac:dyDescent="0.35">
      <c r="A60" s="42" t="s">
        <v>1329</v>
      </c>
      <c r="B60" s="30" t="s">
        <v>1330</v>
      </c>
      <c r="C60" s="30" t="s">
        <v>1331</v>
      </c>
      <c r="D60" s="30" t="str">
        <f>VLOOKUP(C60, [1]Data!$A:$Q, 17, FALSE)</f>
        <v>Ozarks</v>
      </c>
      <c r="E60" s="31">
        <f>VLOOKUP(C60, [1]Data!$A:$D, 4, FALSE)</f>
        <v>199</v>
      </c>
      <c r="F60" s="32">
        <v>0.4358974358974359</v>
      </c>
      <c r="G60" s="33">
        <v>18.600000000000001</v>
      </c>
      <c r="H60" s="33">
        <v>17.899999999999999</v>
      </c>
      <c r="I60" s="33">
        <v>18.100000000000001</v>
      </c>
      <c r="J60" s="33">
        <v>19</v>
      </c>
      <c r="K60" s="33">
        <v>18.899999999999999</v>
      </c>
      <c r="L60" s="30" t="str">
        <f>VLOOKUP(C60, [1]Data!$A:$O, 15, FALSE)</f>
        <v>Texas</v>
      </c>
      <c r="M60" s="30" t="str">
        <f>VLOOKUP(C60, [1]Data!$A:$P, 16, FALSE)</f>
        <v>rural</v>
      </c>
      <c r="N60" s="34">
        <f>VLOOKUP(C60, [1]Data!$A:$R, 18, FALSE)</f>
        <v>2906430</v>
      </c>
    </row>
    <row r="61" spans="1:14" ht="15.6" x14ac:dyDescent="0.35">
      <c r="A61" s="42" t="s">
        <v>473</v>
      </c>
      <c r="B61" s="30" t="s">
        <v>474</v>
      </c>
      <c r="C61" s="30" t="s">
        <v>475</v>
      </c>
      <c r="D61" s="30" t="str">
        <f>VLOOKUP(C61, [1]Data!$A:$Q, 17, FALSE)</f>
        <v>Northwest</v>
      </c>
      <c r="E61" s="31">
        <f>VLOOKUP(C61, [1]Data!$A:$D, 4, FALSE)</f>
        <v>51</v>
      </c>
      <c r="F61" s="32">
        <v>1</v>
      </c>
      <c r="G61" s="33">
        <v>14.6</v>
      </c>
      <c r="H61" s="33">
        <v>12.8</v>
      </c>
      <c r="I61" s="33">
        <v>16.8</v>
      </c>
      <c r="J61" s="33">
        <v>12.2</v>
      </c>
      <c r="K61" s="33">
        <v>15.8</v>
      </c>
      <c r="L61" s="30" t="str">
        <f>VLOOKUP(C61, [1]Data!$A:$O, 15, FALSE)</f>
        <v>Harrison</v>
      </c>
      <c r="M61" s="30" t="str">
        <f>VLOOKUP(C61, [1]Data!$A:$P, 16, FALSE)</f>
        <v>rural</v>
      </c>
      <c r="N61" s="34">
        <f>VLOOKUP(C61, [1]Data!$A:$R, 18, FALSE)</f>
        <v>2906450</v>
      </c>
    </row>
    <row r="62" spans="1:14" ht="15.6" x14ac:dyDescent="0.35">
      <c r="A62" s="42" t="s">
        <v>491</v>
      </c>
      <c r="B62" s="30" t="s">
        <v>492</v>
      </c>
      <c r="C62" s="30" t="s">
        <v>493</v>
      </c>
      <c r="D62" s="30" t="str">
        <f>VLOOKUP(C62, [1]Data!$A:$Q, 17, FALSE)</f>
        <v>Western Plains</v>
      </c>
      <c r="E62" s="31">
        <f>VLOOKUP(C62, [1]Data!$A:$D, 4, FALSE)</f>
        <v>31</v>
      </c>
      <c r="F62" s="32" t="s">
        <v>3</v>
      </c>
      <c r="G62" s="33" t="s">
        <v>3</v>
      </c>
      <c r="H62" s="33" t="s">
        <v>3</v>
      </c>
      <c r="I62" s="33" t="s">
        <v>3</v>
      </c>
      <c r="J62" s="33" t="s">
        <v>3</v>
      </c>
      <c r="K62" s="33" t="s">
        <v>3</v>
      </c>
      <c r="L62" s="30" t="str">
        <f>VLOOKUP(C62, [1]Data!$A:$O, 15, FALSE)</f>
        <v>Henry</v>
      </c>
      <c r="M62" s="30" t="str">
        <f>VLOOKUP(C62, [1]Data!$A:$P, 16, FALSE)</f>
        <v>town</v>
      </c>
      <c r="N62" s="34">
        <f>VLOOKUP(C62, [1]Data!$A:$R, 18, FALSE)</f>
        <v>2906480</v>
      </c>
    </row>
    <row r="63" spans="1:14" ht="15.6" x14ac:dyDescent="0.35">
      <c r="A63" s="42" t="s">
        <v>169</v>
      </c>
      <c r="B63" s="30" t="s">
        <v>170</v>
      </c>
      <c r="C63" s="30" t="s">
        <v>171</v>
      </c>
      <c r="D63" s="30" t="str">
        <f>VLOOKUP(C63, [1]Data!$A:$Q, 17, FALSE)</f>
        <v>Central</v>
      </c>
      <c r="E63" s="31">
        <f>VLOOKUP(C63, [1]Data!$A:$D, 4, FALSE)</f>
        <v>1376</v>
      </c>
      <c r="F63" s="32">
        <v>0.4380664652567976</v>
      </c>
      <c r="G63" s="33">
        <v>21</v>
      </c>
      <c r="H63" s="33">
        <v>20</v>
      </c>
      <c r="I63" s="33">
        <v>20</v>
      </c>
      <c r="J63" s="33">
        <v>22.1</v>
      </c>
      <c r="K63" s="33">
        <v>21.2</v>
      </c>
      <c r="L63" s="30" t="str">
        <f>VLOOKUP(C63, [1]Data!$A:$O, 15, FALSE)</f>
        <v>Camden</v>
      </c>
      <c r="M63" s="30" t="str">
        <f>VLOOKUP(C63, [1]Data!$A:$P, 16, FALSE)</f>
        <v>rural</v>
      </c>
      <c r="N63" s="34">
        <f>VLOOKUP(C63, [1]Data!$A:$R, 18, FALSE)</f>
        <v>2906990</v>
      </c>
    </row>
    <row r="64" spans="1:14" ht="15.6" x14ac:dyDescent="0.35">
      <c r="A64" s="42" t="s">
        <v>295</v>
      </c>
      <c r="B64" s="30" t="s">
        <v>296</v>
      </c>
      <c r="C64" s="30" t="s">
        <v>297</v>
      </c>
      <c r="D64" s="30" t="str">
        <f>VLOOKUP(C64, [1]Data!$A:$Q, 17, FALSE)</f>
        <v>Northwest</v>
      </c>
      <c r="E64" s="31">
        <f>VLOOKUP(C64, [1]Data!$A:$D, 4, FALSE)</f>
        <v>523</v>
      </c>
      <c r="F64" s="32">
        <v>0.44827586206896552</v>
      </c>
      <c r="G64" s="33">
        <v>20.399999999999999</v>
      </c>
      <c r="H64" s="33">
        <v>19.100000000000001</v>
      </c>
      <c r="I64" s="33">
        <v>19.8</v>
      </c>
      <c r="J64" s="33">
        <v>21.7</v>
      </c>
      <c r="K64" s="33">
        <v>20.3</v>
      </c>
      <c r="L64" s="30" t="str">
        <f>VLOOKUP(C64, [1]Data!$A:$O, 15, FALSE)</f>
        <v>Clinton</v>
      </c>
      <c r="M64" s="30" t="str">
        <f>VLOOKUP(C64, [1]Data!$A:$P, 16, FALSE)</f>
        <v>rural</v>
      </c>
      <c r="N64" s="34">
        <f>VLOOKUP(C64, [1]Data!$A:$R, 18, FALSE)</f>
        <v>2907020</v>
      </c>
    </row>
    <row r="65" spans="1:14" ht="15.6" x14ac:dyDescent="0.35">
      <c r="A65" s="42" t="s">
        <v>390</v>
      </c>
      <c r="B65" s="30" t="s">
        <v>391</v>
      </c>
      <c r="C65" s="30" t="s">
        <v>392</v>
      </c>
      <c r="D65" s="30" t="str">
        <f>VLOOKUP(C65, [1]Data!$A:$Q, 17, FALSE)</f>
        <v>Bootheel</v>
      </c>
      <c r="E65" s="31">
        <f>VLOOKUP(C65, [1]Data!$A:$D, 4, FALSE)</f>
        <v>251</v>
      </c>
      <c r="F65" s="32">
        <v>0.44736842105263158</v>
      </c>
      <c r="G65" s="33">
        <v>17.899999999999999</v>
      </c>
      <c r="H65" s="33">
        <v>16.8</v>
      </c>
      <c r="I65" s="33">
        <v>17.399999999999999</v>
      </c>
      <c r="J65" s="33">
        <v>18.7</v>
      </c>
      <c r="K65" s="33">
        <v>18.399999999999999</v>
      </c>
      <c r="L65" s="30" t="str">
        <f>VLOOKUP(C65, [1]Data!$A:$O, 15, FALSE)</f>
        <v>Dunklin</v>
      </c>
      <c r="M65" s="30" t="str">
        <f>VLOOKUP(C65, [1]Data!$A:$P, 16, FALSE)</f>
        <v>town</v>
      </c>
      <c r="N65" s="34">
        <f>VLOOKUP(C65, [1]Data!$A:$R, 18, FALSE)</f>
        <v>2907050</v>
      </c>
    </row>
    <row r="66" spans="1:14" ht="15.6" x14ac:dyDescent="0.35">
      <c r="A66" s="42" t="s">
        <v>734</v>
      </c>
      <c r="B66" s="30" t="s">
        <v>735</v>
      </c>
      <c r="C66" s="30" t="s">
        <v>736</v>
      </c>
      <c r="D66" s="30" t="str">
        <f>VLOOKUP(C66, [1]Data!$A:$Q, 17, FALSE)</f>
        <v>Northeast</v>
      </c>
      <c r="E66" s="31">
        <f>VLOOKUP(C66, [1]Data!$A:$D, 4, FALSE)</f>
        <v>223</v>
      </c>
      <c r="F66" s="32">
        <v>0.5</v>
      </c>
      <c r="G66" s="33">
        <v>18.2</v>
      </c>
      <c r="H66" s="33">
        <v>16.899999999999999</v>
      </c>
      <c r="I66" s="33">
        <v>16.899999999999999</v>
      </c>
      <c r="J66" s="33">
        <v>19</v>
      </c>
      <c r="K66" s="33">
        <v>19.600000000000001</v>
      </c>
      <c r="L66" s="30" t="str">
        <f>VLOOKUP(C66, [1]Data!$A:$O, 15, FALSE)</f>
        <v>Lewis</v>
      </c>
      <c r="M66" s="30" t="str">
        <f>VLOOKUP(C66, [1]Data!$A:$P, 16, FALSE)</f>
        <v>rural</v>
      </c>
      <c r="N66" s="34">
        <f>VLOOKUP(C66, [1]Data!$A:$R, 18, FALSE)</f>
        <v>2907080</v>
      </c>
    </row>
    <row r="67" spans="1:14" ht="15.6" x14ac:dyDescent="0.35">
      <c r="A67" s="42" t="s">
        <v>187</v>
      </c>
      <c r="B67" s="30" t="s">
        <v>188</v>
      </c>
      <c r="C67" s="30" t="s">
        <v>131</v>
      </c>
      <c r="D67" s="30" t="str">
        <f>VLOOKUP(C67, [1]Data!$A:$Q, 17, FALSE)</f>
        <v>Bootheel</v>
      </c>
      <c r="E67" s="31">
        <f>VLOOKUP(C67, [1]Data!$A:$D, 4, FALSE)</f>
        <v>1312</v>
      </c>
      <c r="F67" s="32">
        <v>0.82817869415807566</v>
      </c>
      <c r="G67" s="33">
        <v>18.5</v>
      </c>
      <c r="H67" s="33">
        <v>17.899999999999999</v>
      </c>
      <c r="I67" s="33">
        <v>18.100000000000001</v>
      </c>
      <c r="J67" s="33">
        <v>19.3</v>
      </c>
      <c r="K67" s="33">
        <v>18.399999999999999</v>
      </c>
      <c r="L67" s="30" t="str">
        <f>VLOOKUP(C67, [1]Data!$A:$O, 15, FALSE)</f>
        <v>Cape Girardeau</v>
      </c>
      <c r="M67" s="30" t="str">
        <f>VLOOKUP(C67, [1]Data!$A:$P, 16, FALSE)</f>
        <v>suburban</v>
      </c>
      <c r="N67" s="34">
        <f>VLOOKUP(C67, [1]Data!$A:$R, 18, FALSE)</f>
        <v>2907120</v>
      </c>
    </row>
    <row r="68" spans="1:14" ht="15.6" x14ac:dyDescent="0.35">
      <c r="A68" s="42" t="s">
        <v>619</v>
      </c>
      <c r="B68" s="30" t="s">
        <v>620</v>
      </c>
      <c r="C68" s="30" t="s">
        <v>621</v>
      </c>
      <c r="D68" s="30" t="str">
        <f>VLOOKUP(C68, [1]Data!$A:$Q, 17, FALSE)</f>
        <v>Southwest</v>
      </c>
      <c r="E68" s="31">
        <f>VLOOKUP(C68, [1]Data!$A:$D, 4, FALSE)</f>
        <v>977</v>
      </c>
      <c r="F68" s="32">
        <v>0.59401709401709402</v>
      </c>
      <c r="G68" s="33">
        <v>21.3</v>
      </c>
      <c r="H68" s="33">
        <v>20.2</v>
      </c>
      <c r="I68" s="33">
        <v>20.7</v>
      </c>
      <c r="J68" s="33">
        <v>22.4</v>
      </c>
      <c r="K68" s="33">
        <v>21.2</v>
      </c>
      <c r="L68" s="30" t="str">
        <f>VLOOKUP(C68, [1]Data!$A:$O, 15, FALSE)</f>
        <v>Jasper</v>
      </c>
      <c r="M68" s="30" t="str">
        <f>VLOOKUP(C68, [1]Data!$A:$P, 16, FALSE)</f>
        <v>rural</v>
      </c>
      <c r="N68" s="34">
        <f>VLOOKUP(C68, [1]Data!$A:$R, 18, FALSE)</f>
        <v>2907350</v>
      </c>
    </row>
    <row r="69" spans="1:14" ht="15.6" x14ac:dyDescent="0.35">
      <c r="A69" s="42" t="s">
        <v>619</v>
      </c>
      <c r="B69" s="30" t="s">
        <v>620</v>
      </c>
      <c r="C69" s="30" t="s">
        <v>622</v>
      </c>
      <c r="D69" s="30" t="str">
        <f>VLOOKUP(C69, [1]Data!$A:$Q, 17, FALSE)</f>
        <v>Southwest</v>
      </c>
      <c r="E69" s="31">
        <f>VLOOKUP(C69, [1]Data!$A:$D, 4, FALSE)</f>
        <v>17</v>
      </c>
      <c r="F69" s="32" t="s">
        <v>3</v>
      </c>
      <c r="G69" s="33" t="s">
        <v>3</v>
      </c>
      <c r="H69" s="33" t="s">
        <v>3</v>
      </c>
      <c r="I69" s="33" t="s">
        <v>3</v>
      </c>
      <c r="J69" s="33" t="s">
        <v>3</v>
      </c>
      <c r="K69" s="33" t="s">
        <v>3</v>
      </c>
      <c r="L69" s="30" t="str">
        <f>VLOOKUP(C69, [1]Data!$A:$O, 15, FALSE)</f>
        <v>Jasper</v>
      </c>
      <c r="M69" s="30" t="str">
        <f>VLOOKUP(C69, [1]Data!$A:$P, 16, FALSE)</f>
        <v>rural</v>
      </c>
      <c r="N69" s="34">
        <f>VLOOKUP(C69, [1]Data!$A:$R, 18, FALSE)</f>
        <v>2907350</v>
      </c>
    </row>
    <row r="70" spans="1:14" ht="15.6" x14ac:dyDescent="0.35">
      <c r="A70" s="42" t="s">
        <v>198</v>
      </c>
      <c r="B70" s="30" t="s">
        <v>199</v>
      </c>
      <c r="C70" s="30" t="s">
        <v>200</v>
      </c>
      <c r="D70" s="30" t="str">
        <f>VLOOKUP(C70, [1]Data!$A:$Q, 17, FALSE)</f>
        <v>Western Plains</v>
      </c>
      <c r="E70" s="31">
        <f>VLOOKUP(C70, [1]Data!$A:$D, 4, FALSE)</f>
        <v>226</v>
      </c>
      <c r="F70" s="32">
        <v>0.66129032258064513</v>
      </c>
      <c r="G70" s="33">
        <v>20.5</v>
      </c>
      <c r="H70" s="33">
        <v>19.600000000000001</v>
      </c>
      <c r="I70" s="33">
        <v>20</v>
      </c>
      <c r="J70" s="33">
        <v>20.9</v>
      </c>
      <c r="K70" s="33">
        <v>20.7</v>
      </c>
      <c r="L70" s="30" t="str">
        <f>VLOOKUP(C70, [1]Data!$A:$O, 15, FALSE)</f>
        <v>Carroll</v>
      </c>
      <c r="M70" s="30" t="str">
        <f>VLOOKUP(C70, [1]Data!$A:$P, 16, FALSE)</f>
        <v>rural</v>
      </c>
      <c r="N70" s="34">
        <f>VLOOKUP(C70, [1]Data!$A:$R, 18, FALSE)</f>
        <v>2907380</v>
      </c>
    </row>
    <row r="71" spans="1:14" ht="15.6" x14ac:dyDescent="0.35">
      <c r="A71" s="42" t="s">
        <v>629</v>
      </c>
      <c r="B71" s="30" t="s">
        <v>630</v>
      </c>
      <c r="C71" s="30" t="s">
        <v>631</v>
      </c>
      <c r="D71" s="30" t="str">
        <f>VLOOKUP(C71, [1]Data!$A:$Q, 17, FALSE)</f>
        <v>Southwest</v>
      </c>
      <c r="E71" s="31">
        <f>VLOOKUP(C71, [1]Data!$A:$D, 4, FALSE)</f>
        <v>1562</v>
      </c>
      <c r="F71" s="32">
        <v>0.48048048048048048</v>
      </c>
      <c r="G71" s="33">
        <v>20</v>
      </c>
      <c r="H71" s="33">
        <v>18.5</v>
      </c>
      <c r="I71" s="33">
        <v>19.899999999999999</v>
      </c>
      <c r="J71" s="33">
        <v>20.6</v>
      </c>
      <c r="K71" s="33">
        <v>20.6</v>
      </c>
      <c r="L71" s="30" t="str">
        <f>VLOOKUP(C71, [1]Data!$A:$O, 15, FALSE)</f>
        <v>Jasper</v>
      </c>
      <c r="M71" s="30" t="str">
        <f>VLOOKUP(C71, [1]Data!$A:$P, 16, FALSE)</f>
        <v>rural</v>
      </c>
      <c r="N71" s="34">
        <f>VLOOKUP(C71, [1]Data!$A:$R, 18, FALSE)</f>
        <v>2907460</v>
      </c>
    </row>
    <row r="72" spans="1:14" ht="15.6" x14ac:dyDescent="0.35">
      <c r="A72" s="42" t="s">
        <v>961</v>
      </c>
      <c r="B72" s="30" t="s">
        <v>962</v>
      </c>
      <c r="C72" s="30" t="s">
        <v>963</v>
      </c>
      <c r="D72" s="30" t="str">
        <f>VLOOKUP(C72, [1]Data!$A:$Q, 17, FALSE)</f>
        <v>Bootheel</v>
      </c>
      <c r="E72" s="31">
        <f>VLOOKUP(C72, [1]Data!$A:$D, 4, FALSE)</f>
        <v>265</v>
      </c>
      <c r="F72" s="32">
        <v>0.36363636363636365</v>
      </c>
      <c r="G72" s="33">
        <v>18.899999999999999</v>
      </c>
      <c r="H72" s="33">
        <v>18.8</v>
      </c>
      <c r="I72" s="33">
        <v>17.399999999999999</v>
      </c>
      <c r="J72" s="33">
        <v>19.7</v>
      </c>
      <c r="K72" s="33">
        <v>19.399999999999999</v>
      </c>
      <c r="L72" s="30" t="str">
        <f>VLOOKUP(C72, [1]Data!$A:$O, 15, FALSE)</f>
        <v>Pemiscot</v>
      </c>
      <c r="M72" s="30" t="str">
        <f>VLOOKUP(C72, [1]Data!$A:$P, 16, FALSE)</f>
        <v>town</v>
      </c>
      <c r="N72" s="34">
        <f>VLOOKUP(C72, [1]Data!$A:$R, 18, FALSE)</f>
        <v>2907470</v>
      </c>
    </row>
    <row r="73" spans="1:14" ht="15.6" x14ac:dyDescent="0.35">
      <c r="A73" s="42" t="s">
        <v>42</v>
      </c>
      <c r="B73" s="30" t="s">
        <v>43</v>
      </c>
      <c r="C73" s="30" t="s">
        <v>44</v>
      </c>
      <c r="D73" s="30" t="str">
        <f>VLOOKUP(C73, [1]Data!$A:$Q, 17, FALSE)</f>
        <v>Southwest</v>
      </c>
      <c r="E73" s="31">
        <f>VLOOKUP(C73, [1]Data!$A:$D, 4, FALSE)</f>
        <v>596</v>
      </c>
      <c r="F73" s="32">
        <v>0.75362318840579712</v>
      </c>
      <c r="G73" s="33">
        <v>18.3</v>
      </c>
      <c r="H73" s="33">
        <v>17.100000000000001</v>
      </c>
      <c r="I73" s="33">
        <v>17.100000000000001</v>
      </c>
      <c r="J73" s="33">
        <v>19.3</v>
      </c>
      <c r="K73" s="33">
        <v>19.2</v>
      </c>
      <c r="L73" s="30" t="str">
        <f>VLOOKUP(C73, [1]Data!$A:$O, 15, FALSE)</f>
        <v>Barry</v>
      </c>
      <c r="M73" s="30" t="str">
        <f>VLOOKUP(C73, [1]Data!$A:$P, 16, FALSE)</f>
        <v>rural</v>
      </c>
      <c r="N73" s="34">
        <f>VLOOKUP(C73, [1]Data!$A:$R, 18, FALSE)</f>
        <v>2908170</v>
      </c>
    </row>
    <row r="74" spans="1:14" ht="15.6" x14ac:dyDescent="0.35">
      <c r="A74" s="42" t="s">
        <v>592</v>
      </c>
      <c r="B74" s="30" t="s">
        <v>593</v>
      </c>
      <c r="C74" s="30" t="s">
        <v>594</v>
      </c>
      <c r="D74" s="30" t="str">
        <f>VLOOKUP(C74, [1]Data!$A:$Q, 17, FALSE)</f>
        <v>Kansas City</v>
      </c>
      <c r="E74" s="31">
        <f>VLOOKUP(C74, [1]Data!$A:$D, 4, FALSE)</f>
        <v>730</v>
      </c>
      <c r="F74" s="32">
        <v>0.5214723926380368</v>
      </c>
      <c r="G74" s="33">
        <v>17.5</v>
      </c>
      <c r="H74" s="33">
        <v>16.2</v>
      </c>
      <c r="I74" s="33">
        <v>16.7</v>
      </c>
      <c r="J74" s="33">
        <v>18.8</v>
      </c>
      <c r="K74" s="33">
        <v>17.8</v>
      </c>
      <c r="L74" s="30" t="str">
        <f>VLOOKUP(C74, [1]Data!$A:$O, 15, FALSE)</f>
        <v>Jackson</v>
      </c>
      <c r="M74" s="30" t="str">
        <f>VLOOKUP(C74, [1]Data!$A:$P, 16, FALSE)</f>
        <v>suburban</v>
      </c>
      <c r="N74" s="34">
        <f>VLOOKUP(C74, [1]Data!$A:$R, 18, FALSE)</f>
        <v>2908250</v>
      </c>
    </row>
    <row r="75" spans="1:14" ht="15.6" x14ac:dyDescent="0.35">
      <c r="A75" s="42" t="s">
        <v>1132</v>
      </c>
      <c r="B75" s="30" t="s">
        <v>1133</v>
      </c>
      <c r="C75" s="30" t="s">
        <v>131</v>
      </c>
      <c r="D75" s="30" t="str">
        <f>VLOOKUP(C75, [1]Data!$A:$Q, 17, FALSE)</f>
        <v>Bootheel</v>
      </c>
      <c r="E75" s="31">
        <f>VLOOKUP(C75, [1]Data!$A:$D, 4, FALSE)</f>
        <v>1312</v>
      </c>
      <c r="F75" s="32">
        <v>0.647887323943662</v>
      </c>
      <c r="G75" s="33">
        <v>20.399999999999999</v>
      </c>
      <c r="H75" s="33">
        <v>20.5</v>
      </c>
      <c r="I75" s="33">
        <v>19.3</v>
      </c>
      <c r="J75" s="33">
        <v>20.8</v>
      </c>
      <c r="K75" s="33">
        <v>20.399999999999999</v>
      </c>
      <c r="L75" s="30" t="str">
        <f>VLOOKUP(C75, [1]Data!$A:$O, 15, FALSE)</f>
        <v>Cape Girardeau</v>
      </c>
      <c r="M75" s="30" t="str">
        <f>VLOOKUP(C75, [1]Data!$A:$P, 16, FALSE)</f>
        <v>suburban</v>
      </c>
      <c r="N75" s="34">
        <f>VLOOKUP(C75, [1]Data!$A:$R, 18, FALSE)</f>
        <v>2907120</v>
      </c>
    </row>
    <row r="76" spans="1:14" ht="15.6" x14ac:dyDescent="0.35">
      <c r="A76" s="42" t="s">
        <v>107</v>
      </c>
      <c r="B76" s="30" t="s">
        <v>108</v>
      </c>
      <c r="C76" s="30" t="s">
        <v>109</v>
      </c>
      <c r="D76" s="30" t="str">
        <f>VLOOKUP(C76, [1]Data!$A:$Q, 17, FALSE)</f>
        <v>Central</v>
      </c>
      <c r="E76" s="31">
        <f>VLOOKUP(C76, [1]Data!$A:$D, 4, FALSE)</f>
        <v>431</v>
      </c>
      <c r="F76" s="32">
        <v>0.53773584905660377</v>
      </c>
      <c r="G76" s="33">
        <v>21.1</v>
      </c>
      <c r="H76" s="33">
        <v>20.100000000000001</v>
      </c>
      <c r="I76" s="33">
        <v>20.2</v>
      </c>
      <c r="J76" s="33">
        <v>21.8</v>
      </c>
      <c r="K76" s="33">
        <v>21.8</v>
      </c>
      <c r="L76" s="30" t="str">
        <f>VLOOKUP(C76, [1]Data!$A:$O, 15, FALSE)</f>
        <v>Boone</v>
      </c>
      <c r="M76" s="30" t="str">
        <f>VLOOKUP(C76, [1]Data!$A:$P, 16, FALSE)</f>
        <v>town</v>
      </c>
      <c r="N76" s="34">
        <f>VLOOKUP(C76, [1]Data!$A:$R, 18, FALSE)</f>
        <v>2908400</v>
      </c>
    </row>
    <row r="77" spans="1:14" ht="15.6" x14ac:dyDescent="0.35">
      <c r="A77" s="42" t="s">
        <v>252</v>
      </c>
      <c r="B77" s="30" t="s">
        <v>253</v>
      </c>
      <c r="C77" s="30" t="s">
        <v>254</v>
      </c>
      <c r="D77" s="30" t="str">
        <f>VLOOKUP(C77, [1]Data!$A:$Q, 17, FALSE)</f>
        <v>Southwest</v>
      </c>
      <c r="E77" s="31">
        <f>VLOOKUP(C77, [1]Data!$A:$D, 4, FALSE)</f>
        <v>123</v>
      </c>
      <c r="F77" s="32">
        <v>0.5</v>
      </c>
      <c r="G77" s="33">
        <v>22.4</v>
      </c>
      <c r="H77" s="33">
        <v>22.9</v>
      </c>
      <c r="I77" s="33">
        <v>20.3</v>
      </c>
      <c r="J77" s="33">
        <v>24.9</v>
      </c>
      <c r="K77" s="33">
        <v>21</v>
      </c>
      <c r="L77" s="30" t="str">
        <f>VLOOKUP(C77, [1]Data!$A:$O, 15, FALSE)</f>
        <v>Christian</v>
      </c>
      <c r="M77" s="30" t="str">
        <f>VLOOKUP(C77, [1]Data!$A:$P, 16, FALSE)</f>
        <v>rural</v>
      </c>
      <c r="N77" s="34">
        <f>VLOOKUP(C77, [1]Data!$A:$R, 18, FALSE)</f>
        <v>2908430</v>
      </c>
    </row>
    <row r="78" spans="1:14" ht="15.6" x14ac:dyDescent="0.35">
      <c r="A78" s="42" t="s">
        <v>1236</v>
      </c>
      <c r="B78" s="30" t="s">
        <v>1237</v>
      </c>
      <c r="C78" s="30" t="s">
        <v>1238</v>
      </c>
      <c r="D78" s="30" t="str">
        <f>VLOOKUP(C78, [1]Data!$A:$Q, 17, FALSE)</f>
        <v>Bootheel</v>
      </c>
      <c r="E78" s="31">
        <f>VLOOKUP(C78, [1]Data!$A:$D, 4, FALSE)</f>
        <v>317</v>
      </c>
      <c r="F78" s="32">
        <v>0.6097560975609756</v>
      </c>
      <c r="G78" s="33">
        <v>19.8</v>
      </c>
      <c r="H78" s="33">
        <v>18.600000000000001</v>
      </c>
      <c r="I78" s="33">
        <v>18.100000000000001</v>
      </c>
      <c r="J78" s="33">
        <v>22.2</v>
      </c>
      <c r="K78" s="33">
        <v>19.5</v>
      </c>
      <c r="L78" s="30" t="str">
        <f>VLOOKUP(C78, [1]Data!$A:$O, 15, FALSE)</f>
        <v>Scott</v>
      </c>
      <c r="M78" s="30" t="str">
        <f>VLOOKUP(C78, [1]Data!$A:$P, 16, FALSE)</f>
        <v>town</v>
      </c>
      <c r="N78" s="34">
        <f>VLOOKUP(C78, [1]Data!$A:$R, 18, FALSE)</f>
        <v>2908460</v>
      </c>
    </row>
    <row r="79" spans="1:14" ht="15.6" x14ac:dyDescent="0.35">
      <c r="A79" s="42" t="s">
        <v>836</v>
      </c>
      <c r="B79" s="30" t="s">
        <v>837</v>
      </c>
      <c r="C79" s="30" t="s">
        <v>838</v>
      </c>
      <c r="D79" s="30" t="str">
        <f>VLOOKUP(C79, [1]Data!$A:$Q, 17, FALSE)</f>
        <v>Bootheel</v>
      </c>
      <c r="E79" s="31">
        <f>VLOOKUP(C79, [1]Data!$A:$D, 4, FALSE)</f>
        <v>260</v>
      </c>
      <c r="F79" s="32">
        <v>0.43636363636363634</v>
      </c>
      <c r="G79" s="33">
        <v>17.3</v>
      </c>
      <c r="H79" s="33">
        <v>16</v>
      </c>
      <c r="I79" s="33">
        <v>16.3</v>
      </c>
      <c r="J79" s="33">
        <v>18.600000000000001</v>
      </c>
      <c r="K79" s="33">
        <v>17.600000000000001</v>
      </c>
      <c r="L79" s="30" t="str">
        <f>VLOOKUP(C79, [1]Data!$A:$O, 15, FALSE)</f>
        <v>Mississippi</v>
      </c>
      <c r="M79" s="30" t="str">
        <f>VLOOKUP(C79, [1]Data!$A:$P, 16, FALSE)</f>
        <v>town</v>
      </c>
      <c r="N79" s="34">
        <f>VLOOKUP(C79, [1]Data!$A:$R, 18, FALSE)</f>
        <v>2908670</v>
      </c>
    </row>
    <row r="80" spans="1:14" ht="15.6" x14ac:dyDescent="0.35">
      <c r="A80" s="42" t="s">
        <v>674</v>
      </c>
      <c r="B80" s="30" t="s">
        <v>675</v>
      </c>
      <c r="C80" s="30" t="s">
        <v>676</v>
      </c>
      <c r="D80" s="30" t="str">
        <f>VLOOKUP(C80, [1]Data!$A:$Q, 17, FALSE)</f>
        <v>Western Plains</v>
      </c>
      <c r="E80" s="31">
        <f>VLOOKUP(C80, [1]Data!$A:$D, 4, FALSE)</f>
        <v>87</v>
      </c>
      <c r="F80" s="32">
        <v>0.88888888888888884</v>
      </c>
      <c r="G80" s="33">
        <v>15.8</v>
      </c>
      <c r="H80" s="33">
        <v>14.7</v>
      </c>
      <c r="I80" s="33">
        <v>15.3</v>
      </c>
      <c r="J80" s="33">
        <v>16.600000000000001</v>
      </c>
      <c r="K80" s="33">
        <v>16.3</v>
      </c>
      <c r="L80" s="30" t="str">
        <f>VLOOKUP(C80, [1]Data!$A:$O, 15, FALSE)</f>
        <v>Johnson</v>
      </c>
      <c r="M80" s="30" t="str">
        <f>VLOOKUP(C80, [1]Data!$A:$P, 16, FALSE)</f>
        <v>town</v>
      </c>
      <c r="N80" s="34">
        <f>VLOOKUP(C80, [1]Data!$A:$R, 18, FALSE)</f>
        <v>2908730</v>
      </c>
    </row>
    <row r="81" spans="1:14" ht="15.6" x14ac:dyDescent="0.35">
      <c r="A81" s="42" t="s">
        <v>770</v>
      </c>
      <c r="B81" s="30" t="s">
        <v>771</v>
      </c>
      <c r="C81" s="30" t="s">
        <v>772</v>
      </c>
      <c r="D81" s="30" t="str">
        <f>VLOOKUP(C81, [1]Data!$A:$Q, 17, FALSE)</f>
        <v>Northwest</v>
      </c>
      <c r="E81" s="31">
        <f>VLOOKUP(C81, [1]Data!$A:$D, 4, FALSE)</f>
        <v>620</v>
      </c>
      <c r="F81" s="32">
        <v>0.59285714285714286</v>
      </c>
      <c r="G81" s="33">
        <v>21.5</v>
      </c>
      <c r="H81" s="33">
        <v>21</v>
      </c>
      <c r="I81" s="33">
        <v>20.5</v>
      </c>
      <c r="J81" s="33">
        <v>22.4</v>
      </c>
      <c r="K81" s="33">
        <v>21.3</v>
      </c>
      <c r="L81" s="30" t="str">
        <f>VLOOKUP(C81, [1]Data!$A:$O, 15, FALSE)</f>
        <v>Livingston</v>
      </c>
      <c r="M81" s="30" t="str">
        <f>VLOOKUP(C81, [1]Data!$A:$P, 16, FALSE)</f>
        <v>town</v>
      </c>
      <c r="N81" s="34">
        <f>VLOOKUP(C81, [1]Data!$A:$R, 18, FALSE)</f>
        <v>2908760</v>
      </c>
    </row>
    <row r="82" spans="1:14" ht="15.6" x14ac:dyDescent="0.35">
      <c r="A82" s="42" t="s">
        <v>273</v>
      </c>
      <c r="B82" s="30" t="s">
        <v>274</v>
      </c>
      <c r="C82" s="30" t="s">
        <v>275</v>
      </c>
      <c r="D82" s="30" t="str">
        <f>VLOOKUP(C82, [1]Data!$A:$Q, 17, FALSE)</f>
        <v>Northeast</v>
      </c>
      <c r="E82" s="31">
        <f>VLOOKUP(C82, [1]Data!$A:$D, 4, FALSE)</f>
        <v>318</v>
      </c>
      <c r="F82" s="32">
        <v>0.63076923076923075</v>
      </c>
      <c r="G82" s="33">
        <v>18.899999999999999</v>
      </c>
      <c r="H82" s="33">
        <v>17.600000000000001</v>
      </c>
      <c r="I82" s="33">
        <v>18</v>
      </c>
      <c r="J82" s="33">
        <v>19.7</v>
      </c>
      <c r="K82" s="33">
        <v>19.7</v>
      </c>
      <c r="L82" s="30" t="str">
        <f>VLOOKUP(C82, [1]Data!$A:$O, 15, FALSE)</f>
        <v>Clark</v>
      </c>
      <c r="M82" s="30" t="str">
        <f>VLOOKUP(C82, [1]Data!$A:$P, 16, FALSE)</f>
        <v>rural</v>
      </c>
      <c r="N82" s="34">
        <f>VLOOKUP(C82, [1]Data!$A:$R, 18, FALSE)</f>
        <v>2916380</v>
      </c>
    </row>
    <row r="83" spans="1:14" ht="15.6" x14ac:dyDescent="0.35">
      <c r="A83" s="42" t="s">
        <v>396</v>
      </c>
      <c r="B83" s="30" t="s">
        <v>397</v>
      </c>
      <c r="C83" s="30" t="s">
        <v>398</v>
      </c>
      <c r="D83" s="30" t="str">
        <f>VLOOKUP(C83, [1]Data!$A:$Q, 17, FALSE)</f>
        <v>Bootheel</v>
      </c>
      <c r="E83" s="31">
        <f>VLOOKUP(C83, [1]Data!$A:$D, 4, FALSE)</f>
        <v>135</v>
      </c>
      <c r="F83" s="32">
        <v>0.84210526315789469</v>
      </c>
      <c r="G83" s="33">
        <v>15.3</v>
      </c>
      <c r="H83" s="33">
        <v>14.4</v>
      </c>
      <c r="I83" s="33">
        <v>16.2</v>
      </c>
      <c r="J83" s="33">
        <v>15.8</v>
      </c>
      <c r="K83" s="33">
        <v>14.4</v>
      </c>
      <c r="L83" s="30" t="str">
        <f>VLOOKUP(C83, [1]Data!$A:$O, 15, FALSE)</f>
        <v>Dunklin</v>
      </c>
      <c r="M83" s="30" t="str">
        <f>VLOOKUP(C83, [1]Data!$A:$P, 16, FALSE)</f>
        <v>rural</v>
      </c>
      <c r="N83" s="34">
        <f>VLOOKUP(C83, [1]Data!$A:$R, 18, FALSE)</f>
        <v>2909120</v>
      </c>
    </row>
    <row r="84" spans="1:14" ht="15.6" x14ac:dyDescent="0.35">
      <c r="A84" s="42" t="s">
        <v>1182</v>
      </c>
      <c r="B84" s="30" t="s">
        <v>1183</v>
      </c>
      <c r="C84" s="30" t="s">
        <v>1184</v>
      </c>
      <c r="D84" s="30" t="str">
        <f>VLOOKUP(C84, [1]Data!$A:$Q, 17, FALSE)</f>
        <v>St. Louis</v>
      </c>
      <c r="E84" s="31">
        <f>VLOOKUP(C84, [1]Data!$A:$D, 4, FALSE)</f>
        <v>881</v>
      </c>
      <c r="F84" s="32">
        <v>0.2930232558139535</v>
      </c>
      <c r="G84" s="33">
        <v>28.4</v>
      </c>
      <c r="H84" s="33">
        <v>28.3</v>
      </c>
      <c r="I84" s="33">
        <v>27.2</v>
      </c>
      <c r="J84" s="33">
        <v>29.4</v>
      </c>
      <c r="K84" s="33">
        <v>28.1</v>
      </c>
      <c r="L84" s="30" t="str">
        <f>VLOOKUP(C84, [1]Data!$A:$O, 15, FALSE)</f>
        <v>St. Louis</v>
      </c>
      <c r="M84" s="30" t="str">
        <f>VLOOKUP(C84, [1]Data!$A:$P, 16, FALSE)</f>
        <v>suburban</v>
      </c>
      <c r="N84" s="34">
        <f>VLOOKUP(C84, [1]Data!$A:$R, 18, FALSE)</f>
        <v>2909720</v>
      </c>
    </row>
    <row r="85" spans="1:14" ht="15.6" x14ac:dyDescent="0.35">
      <c r="A85" s="42" t="s">
        <v>1365</v>
      </c>
      <c r="B85" s="30" t="s">
        <v>1366</v>
      </c>
      <c r="C85" s="30" t="s">
        <v>1367</v>
      </c>
      <c r="D85" s="30" t="str">
        <f>VLOOKUP(C85, [1]Data!$A:$Q, 17, FALSE)</f>
        <v>Bootheel</v>
      </c>
      <c r="E85" s="31">
        <f>VLOOKUP(C85, [1]Data!$A:$D, 4, FALSE)</f>
        <v>246</v>
      </c>
      <c r="F85" s="32">
        <v>0.90909090909090906</v>
      </c>
      <c r="G85" s="33">
        <v>17.3</v>
      </c>
      <c r="H85" s="33">
        <v>15.6</v>
      </c>
      <c r="I85" s="33">
        <v>17.100000000000001</v>
      </c>
      <c r="J85" s="33">
        <v>18.5</v>
      </c>
      <c r="K85" s="33">
        <v>17.8</v>
      </c>
      <c r="L85" s="30" t="str">
        <f>VLOOKUP(C85, [1]Data!$A:$O, 15, FALSE)</f>
        <v>Wayne</v>
      </c>
      <c r="M85" s="30" t="str">
        <f>VLOOKUP(C85, [1]Data!$A:$P, 16, FALSE)</f>
        <v>rural</v>
      </c>
      <c r="N85" s="34">
        <f>VLOOKUP(C85, [1]Data!$A:$R, 18, FALSE)</f>
        <v>2909750</v>
      </c>
    </row>
    <row r="86" spans="1:14" ht="15.6" x14ac:dyDescent="0.35">
      <c r="A86" s="42" t="s">
        <v>264</v>
      </c>
      <c r="B86" s="30" t="s">
        <v>265</v>
      </c>
      <c r="C86" s="30" t="s">
        <v>266</v>
      </c>
      <c r="D86" s="30" t="str">
        <f>VLOOKUP(C86, [1]Data!$A:$Q, 17, FALSE)</f>
        <v>Southwest</v>
      </c>
      <c r="E86" s="31">
        <f>VLOOKUP(C86, [1]Data!$A:$D, 4, FALSE)</f>
        <v>364</v>
      </c>
      <c r="F86" s="32">
        <v>0.58571428571428574</v>
      </c>
      <c r="G86" s="33">
        <v>20.2</v>
      </c>
      <c r="H86" s="33">
        <v>19.3</v>
      </c>
      <c r="I86" s="33">
        <v>18.8</v>
      </c>
      <c r="J86" s="33">
        <v>21.3</v>
      </c>
      <c r="K86" s="33">
        <v>20.8</v>
      </c>
      <c r="L86" s="30" t="str">
        <f>VLOOKUP(C86, [1]Data!$A:$O, 15, FALSE)</f>
        <v>Christian</v>
      </c>
      <c r="M86" s="30" t="str">
        <f>VLOOKUP(C86, [1]Data!$A:$P, 16, FALSE)</f>
        <v>suburban</v>
      </c>
      <c r="N86" s="34">
        <f>VLOOKUP(C86, [1]Data!$A:$R, 18, FALSE)</f>
        <v>2909780</v>
      </c>
    </row>
    <row r="87" spans="1:14" ht="15.6" x14ac:dyDescent="0.35">
      <c r="A87" s="42" t="s">
        <v>172</v>
      </c>
      <c r="B87" s="30" t="s">
        <v>173</v>
      </c>
      <c r="C87" s="30" t="s">
        <v>174</v>
      </c>
      <c r="D87" s="30" t="str">
        <f>VLOOKUP(C87, [1]Data!$A:$Q, 17, FALSE)</f>
        <v>Central</v>
      </c>
      <c r="E87" s="31">
        <f>VLOOKUP(C87, [1]Data!$A:$D, 4, FALSE)</f>
        <v>113</v>
      </c>
      <c r="F87" s="32">
        <v>0.3888888888888889</v>
      </c>
      <c r="G87" s="33">
        <v>20.9</v>
      </c>
      <c r="H87" s="33">
        <v>20.9</v>
      </c>
      <c r="I87" s="33">
        <v>18</v>
      </c>
      <c r="J87" s="33">
        <v>24.3</v>
      </c>
      <c r="K87" s="33">
        <v>20</v>
      </c>
      <c r="L87" s="30" t="str">
        <f>VLOOKUP(C87, [1]Data!$A:$O, 15, FALSE)</f>
        <v>Camden</v>
      </c>
      <c r="M87" s="30" t="str">
        <f>VLOOKUP(C87, [1]Data!$A:$P, 16, FALSE)</f>
        <v>rural</v>
      </c>
      <c r="N87" s="34">
        <f>VLOOKUP(C87, [1]Data!$A:$R, 18, FALSE)</f>
        <v>2909810</v>
      </c>
    </row>
    <row r="88" spans="1:14" ht="15.6" x14ac:dyDescent="0.35">
      <c r="A88" s="42" t="s">
        <v>497</v>
      </c>
      <c r="B88" s="30" t="s">
        <v>498</v>
      </c>
      <c r="C88" s="30" t="s">
        <v>499</v>
      </c>
      <c r="D88" s="30" t="str">
        <f>VLOOKUP(C88, [1]Data!$A:$Q, 17, FALSE)</f>
        <v>Western Plains</v>
      </c>
      <c r="E88" s="31">
        <f>VLOOKUP(C88, [1]Data!$A:$D, 4, FALSE)</f>
        <v>608</v>
      </c>
      <c r="F88" s="32">
        <v>0.53448275862068961</v>
      </c>
      <c r="G88" s="33">
        <v>19.899999999999999</v>
      </c>
      <c r="H88" s="33">
        <v>19.3</v>
      </c>
      <c r="I88" s="33">
        <v>19.100000000000001</v>
      </c>
      <c r="J88" s="33">
        <v>20.5</v>
      </c>
      <c r="K88" s="33">
        <v>20</v>
      </c>
      <c r="L88" s="30" t="str">
        <f>VLOOKUP(C88, [1]Data!$A:$O, 15, FALSE)</f>
        <v>Henry</v>
      </c>
      <c r="M88" s="30" t="str">
        <f>VLOOKUP(C88, [1]Data!$A:$P, 16, FALSE)</f>
        <v>rural</v>
      </c>
      <c r="N88" s="34">
        <f>VLOOKUP(C88, [1]Data!$A:$R, 18, FALSE)</f>
        <v>2909860</v>
      </c>
    </row>
    <row r="89" spans="1:14" ht="15.6" x14ac:dyDescent="0.35">
      <c r="A89" s="42" t="s">
        <v>300</v>
      </c>
      <c r="B89" s="30" t="s">
        <v>301</v>
      </c>
      <c r="C89" s="30" t="s">
        <v>302</v>
      </c>
      <c r="D89" s="30" t="str">
        <f>VLOOKUP(C89, [1]Data!$A:$Q, 17, FALSE)</f>
        <v>Northwest</v>
      </c>
      <c r="E89" s="31">
        <f>VLOOKUP(C89, [1]Data!$A:$D, 4, FALSE)</f>
        <v>188</v>
      </c>
      <c r="F89" s="32">
        <v>0.54761904761904767</v>
      </c>
      <c r="G89" s="33">
        <v>20.8</v>
      </c>
      <c r="H89" s="33">
        <v>18.7</v>
      </c>
      <c r="I89" s="33">
        <v>19.5</v>
      </c>
      <c r="J89" s="33">
        <v>22.9</v>
      </c>
      <c r="K89" s="33">
        <v>21.7</v>
      </c>
      <c r="L89" s="30" t="str">
        <f>VLOOKUP(C89, [1]Data!$A:$O, 15, FALSE)</f>
        <v>Clinton</v>
      </c>
      <c r="M89" s="30" t="str">
        <f>VLOOKUP(C89, [1]Data!$A:$P, 16, FALSE)</f>
        <v>rural</v>
      </c>
      <c r="N89" s="34">
        <f>VLOOKUP(C89, [1]Data!$A:$R, 18, FALSE)</f>
        <v>2925290</v>
      </c>
    </row>
    <row r="90" spans="1:14" ht="15.6" x14ac:dyDescent="0.35">
      <c r="A90" s="42" t="s">
        <v>83</v>
      </c>
      <c r="B90" s="30" t="s">
        <v>84</v>
      </c>
      <c r="C90" s="30" t="s">
        <v>85</v>
      </c>
      <c r="D90" s="30" t="str">
        <f>VLOOKUP(C90, [1]Data!$A:$Q, 17, FALSE)</f>
        <v>Western Plains</v>
      </c>
      <c r="E90" s="31">
        <f>VLOOKUP(C90, [1]Data!$A:$D, 4, FALSE)</f>
        <v>226</v>
      </c>
      <c r="F90" s="32">
        <v>0.86842105263157898</v>
      </c>
      <c r="G90" s="33">
        <v>19.3</v>
      </c>
      <c r="H90" s="33">
        <v>18.899999999999999</v>
      </c>
      <c r="I90" s="33">
        <v>18.3</v>
      </c>
      <c r="J90" s="33">
        <v>19.7</v>
      </c>
      <c r="K90" s="33">
        <v>19.8</v>
      </c>
      <c r="L90" s="30" t="str">
        <f>VLOOKUP(C90, [1]Data!$A:$O, 15, FALSE)</f>
        <v>Benton</v>
      </c>
      <c r="M90" s="30" t="str">
        <f>VLOOKUP(C90, [1]Data!$A:$P, 16, FALSE)</f>
        <v>rural</v>
      </c>
      <c r="N90" s="34">
        <f>VLOOKUP(C90, [1]Data!$A:$R, 18, FALSE)</f>
        <v>2909900</v>
      </c>
    </row>
    <row r="91" spans="1:14" ht="15.6" x14ac:dyDescent="0.35">
      <c r="A91" s="42" t="s">
        <v>303</v>
      </c>
      <c r="B91" s="30" t="s">
        <v>304</v>
      </c>
      <c r="C91" s="30" t="s">
        <v>305</v>
      </c>
      <c r="D91" s="30" t="str">
        <f>VLOOKUP(C91, [1]Data!$A:$Q, 17, FALSE)</f>
        <v>Central</v>
      </c>
      <c r="E91" s="31">
        <f>VLOOKUP(C91, [1]Data!$A:$D, 4, FALSE)</f>
        <v>213</v>
      </c>
      <c r="F91" s="32">
        <v>0.87755102040816324</v>
      </c>
      <c r="G91" s="33">
        <v>20.5</v>
      </c>
      <c r="H91" s="33">
        <v>19.5</v>
      </c>
      <c r="I91" s="33">
        <v>19.5</v>
      </c>
      <c r="J91" s="33">
        <v>21.3</v>
      </c>
      <c r="K91" s="33">
        <v>21</v>
      </c>
      <c r="L91" s="30" t="str">
        <f>VLOOKUP(C91, [1]Data!$A:$O, 15, FALSE)</f>
        <v>Cole</v>
      </c>
      <c r="M91" s="30" t="str">
        <f>VLOOKUP(C91, [1]Data!$A:$P, 16, FALSE)</f>
        <v>rural</v>
      </c>
      <c r="N91" s="34">
        <f>VLOOKUP(C91, [1]Data!$A:$R, 18, FALSE)</f>
        <v>2926970</v>
      </c>
    </row>
    <row r="92" spans="1:14" ht="15.6" x14ac:dyDescent="0.35">
      <c r="A92" s="42" t="s">
        <v>309</v>
      </c>
      <c r="B92" s="30" t="s">
        <v>310</v>
      </c>
      <c r="C92" s="30" t="s">
        <v>311</v>
      </c>
      <c r="D92" s="30" t="str">
        <f>VLOOKUP(C92, [1]Data!$A:$Q, 17, FALSE)</f>
        <v>Central</v>
      </c>
      <c r="E92" s="31">
        <f>VLOOKUP(C92, [1]Data!$A:$D, 4, FALSE)</f>
        <v>288</v>
      </c>
      <c r="F92" s="32">
        <v>0.78260869565217395</v>
      </c>
      <c r="G92" s="33">
        <v>19.8</v>
      </c>
      <c r="H92" s="33">
        <v>18.600000000000001</v>
      </c>
      <c r="I92" s="33">
        <v>19.399999999999999</v>
      </c>
      <c r="J92" s="33">
        <v>20.8</v>
      </c>
      <c r="K92" s="33">
        <v>19.899999999999999</v>
      </c>
      <c r="L92" s="30" t="str">
        <f>VLOOKUP(C92, [1]Data!$A:$O, 15, FALSE)</f>
        <v>Cole</v>
      </c>
      <c r="M92" s="30" t="str">
        <f>VLOOKUP(C92, [1]Data!$A:$P, 16, FALSE)</f>
        <v>urban</v>
      </c>
      <c r="N92" s="34">
        <f>VLOOKUP(C92, [1]Data!$A:$R, 18, FALSE)</f>
        <v>2911550</v>
      </c>
    </row>
    <row r="93" spans="1:14" ht="15.6" x14ac:dyDescent="0.35">
      <c r="A93" s="42" t="s">
        <v>113</v>
      </c>
      <c r="B93" s="30" t="s">
        <v>114</v>
      </c>
      <c r="C93" s="30" t="s">
        <v>115</v>
      </c>
      <c r="D93" s="30" t="str">
        <f>VLOOKUP(C93, [1]Data!$A:$Q, 17, FALSE)</f>
        <v>Central</v>
      </c>
      <c r="E93" s="31">
        <f>VLOOKUP(C93, [1]Data!$A:$D, 4, FALSE)</f>
        <v>121</v>
      </c>
      <c r="F93" s="32">
        <v>0.18571428571428572</v>
      </c>
      <c r="G93" s="33">
        <v>14.2</v>
      </c>
      <c r="H93" s="33">
        <v>12</v>
      </c>
      <c r="I93" s="33">
        <v>14.5</v>
      </c>
      <c r="J93" s="33">
        <v>13.8</v>
      </c>
      <c r="K93" s="33">
        <v>16</v>
      </c>
      <c r="L93" s="30" t="str">
        <f>VLOOKUP(C93, [1]Data!$A:$O, 15, FALSE)</f>
        <v>Boone</v>
      </c>
      <c r="M93" s="30" t="str">
        <f>VLOOKUP(C93, [1]Data!$A:$P, 16, FALSE)</f>
        <v>rural</v>
      </c>
      <c r="N93" s="34">
        <f>VLOOKUP(C93, [1]Data!$A:$R, 18, FALSE)</f>
        <v>2901000</v>
      </c>
    </row>
    <row r="94" spans="1:14" ht="15.6" x14ac:dyDescent="0.35">
      <c r="A94" s="42" t="s">
        <v>113</v>
      </c>
      <c r="B94" s="30" t="s">
        <v>114</v>
      </c>
      <c r="C94" s="30" t="s">
        <v>116</v>
      </c>
      <c r="D94" s="30" t="str">
        <f>VLOOKUP(C94, [1]Data!$A:$Q, 17, FALSE)</f>
        <v>Central</v>
      </c>
      <c r="E94" s="31">
        <f>VLOOKUP(C94, [1]Data!$A:$D, 4, FALSE)</f>
        <v>1975</v>
      </c>
      <c r="F94" s="32">
        <v>0.85977011494252875</v>
      </c>
      <c r="G94" s="33">
        <v>21.9</v>
      </c>
      <c r="H94" s="33">
        <v>20.8</v>
      </c>
      <c r="I94" s="33">
        <v>21</v>
      </c>
      <c r="J94" s="33">
        <v>23.5</v>
      </c>
      <c r="K94" s="33">
        <v>22.4</v>
      </c>
      <c r="L94" s="30" t="str">
        <f>VLOOKUP(C94, [1]Data!$A:$O, 15, FALSE)</f>
        <v>Boone</v>
      </c>
      <c r="M94" s="30" t="str">
        <f>VLOOKUP(C94, [1]Data!$A:$P, 16, FALSE)</f>
        <v>rural</v>
      </c>
      <c r="N94" s="34">
        <f>VLOOKUP(C94, [1]Data!$A:$R, 18, FALSE)</f>
        <v>2901000</v>
      </c>
    </row>
    <row r="95" spans="1:14" ht="15.6" x14ac:dyDescent="0.35">
      <c r="A95" s="42" t="s">
        <v>113</v>
      </c>
      <c r="B95" s="30" t="s">
        <v>114</v>
      </c>
      <c r="C95" s="30" t="s">
        <v>117</v>
      </c>
      <c r="D95" s="30" t="str">
        <f>VLOOKUP(C95, [1]Data!$A:$Q, 17, FALSE)</f>
        <v>Central</v>
      </c>
      <c r="E95" s="31">
        <f>VLOOKUP(C95, [1]Data!$A:$D, 4, FALSE)</f>
        <v>1578</v>
      </c>
      <c r="F95" s="32">
        <v>0.71022727272727271</v>
      </c>
      <c r="G95" s="33">
        <v>18.5</v>
      </c>
      <c r="H95" s="33">
        <v>17.399999999999999</v>
      </c>
      <c r="I95" s="33">
        <v>17.7</v>
      </c>
      <c r="J95" s="33">
        <v>19.3</v>
      </c>
      <c r="K95" s="33">
        <v>19.100000000000001</v>
      </c>
      <c r="L95" s="30" t="str">
        <f>VLOOKUP(C95, [1]Data!$A:$O, 15, FALSE)</f>
        <v>Boone</v>
      </c>
      <c r="M95" s="30" t="str">
        <f>VLOOKUP(C95, [1]Data!$A:$P, 16, FALSE)</f>
        <v>rural</v>
      </c>
      <c r="N95" s="34">
        <f>VLOOKUP(C95, [1]Data!$A:$R, 18, FALSE)</f>
        <v>2901000</v>
      </c>
    </row>
    <row r="96" spans="1:14" ht="15.6" x14ac:dyDescent="0.35">
      <c r="A96" s="42" t="s">
        <v>113</v>
      </c>
      <c r="B96" s="30" t="s">
        <v>114</v>
      </c>
      <c r="C96" s="30" t="s">
        <v>118</v>
      </c>
      <c r="D96" s="30" t="str">
        <f>VLOOKUP(C96, [1]Data!$A:$Q, 17, FALSE)</f>
        <v>Central</v>
      </c>
      <c r="E96" s="31">
        <f>VLOOKUP(C96, [1]Data!$A:$D, 4, FALSE)</f>
        <v>1965</v>
      </c>
      <c r="F96" s="32">
        <v>0.85627530364372473</v>
      </c>
      <c r="G96" s="33">
        <v>23</v>
      </c>
      <c r="H96" s="33">
        <v>22.6</v>
      </c>
      <c r="I96" s="33">
        <v>22</v>
      </c>
      <c r="J96" s="33">
        <v>23.9</v>
      </c>
      <c r="K96" s="33">
        <v>23</v>
      </c>
      <c r="L96" s="30" t="str">
        <f>VLOOKUP(C96, [1]Data!$A:$O, 15, FALSE)</f>
        <v>Boone</v>
      </c>
      <c r="M96" s="30" t="str">
        <f>VLOOKUP(C96, [1]Data!$A:$P, 16, FALSE)</f>
        <v>rural</v>
      </c>
      <c r="N96" s="34">
        <f>VLOOKUP(C96, [1]Data!$A:$R, 18, FALSE)</f>
        <v>2901000</v>
      </c>
    </row>
    <row r="97" spans="1:14" ht="15.6" x14ac:dyDescent="0.35">
      <c r="A97" s="42" t="s">
        <v>24</v>
      </c>
      <c r="B97" s="30" t="s">
        <v>25</v>
      </c>
      <c r="C97" s="30" t="s">
        <v>26</v>
      </c>
      <c r="D97" s="30" t="str">
        <f>VLOOKUP(C97, [1]Data!$A:$Q, 17, FALSE)</f>
        <v>Central</v>
      </c>
      <c r="E97" s="31">
        <f>VLOOKUP(C97, [1]Data!$A:$D, 4, FALSE)</f>
        <v>163</v>
      </c>
      <c r="F97" s="32">
        <v>0.8571428571428571</v>
      </c>
      <c r="G97" s="33">
        <v>17.399999999999999</v>
      </c>
      <c r="H97" s="33">
        <v>16.100000000000001</v>
      </c>
      <c r="I97" s="33">
        <v>16.399999999999999</v>
      </c>
      <c r="J97" s="33">
        <v>18.8</v>
      </c>
      <c r="K97" s="33">
        <v>17.899999999999999</v>
      </c>
      <c r="L97" s="30" t="str">
        <f>VLOOKUP(C97, [1]Data!$A:$O, 15, FALSE)</f>
        <v>Audrain</v>
      </c>
      <c r="M97" s="30" t="str">
        <f>VLOOKUP(C97, [1]Data!$A:$P, 16, FALSE)</f>
        <v>town</v>
      </c>
      <c r="N97" s="34">
        <f>VLOOKUP(C97, [1]Data!$A:$R, 18, FALSE)</f>
        <v>2910020</v>
      </c>
    </row>
    <row r="98" spans="1:14" ht="15.6" x14ac:dyDescent="0.35">
      <c r="A98" s="42" t="s">
        <v>698</v>
      </c>
      <c r="B98" s="30" t="s">
        <v>699</v>
      </c>
      <c r="C98" s="30" t="s">
        <v>700</v>
      </c>
      <c r="D98" s="30" t="str">
        <f>VLOOKUP(C98, [1]Data!$A:$Q, 17, FALSE)</f>
        <v>Western Plains</v>
      </c>
      <c r="E98" s="31">
        <f>VLOOKUP(C98, [1]Data!$A:$D, 4, FALSE)</f>
        <v>186</v>
      </c>
      <c r="F98" s="32">
        <v>0.86363636363636365</v>
      </c>
      <c r="G98" s="33">
        <v>18.899999999999999</v>
      </c>
      <c r="H98" s="33">
        <v>18</v>
      </c>
      <c r="I98" s="33">
        <v>19.600000000000001</v>
      </c>
      <c r="J98" s="33">
        <v>18.5</v>
      </c>
      <c r="K98" s="33">
        <v>19.2</v>
      </c>
      <c r="L98" s="30" t="str">
        <f>VLOOKUP(C98, [1]Data!$A:$O, 15, FALSE)</f>
        <v>Lafayette</v>
      </c>
      <c r="M98" s="30" t="str">
        <f>VLOOKUP(C98, [1]Data!$A:$P, 16, FALSE)</f>
        <v>rural</v>
      </c>
      <c r="N98" s="34">
        <f>VLOOKUP(C98, [1]Data!$A:$R, 18, FALSE)</f>
        <v>2910080</v>
      </c>
    </row>
    <row r="99" spans="1:14" ht="15.6" x14ac:dyDescent="0.35">
      <c r="A99" s="42" t="s">
        <v>1413</v>
      </c>
      <c r="B99" s="30" t="s">
        <v>1414</v>
      </c>
      <c r="C99" s="30" t="s">
        <v>1415</v>
      </c>
      <c r="D99" s="30" t="str">
        <f>VLOOKUP(C99, [1]Data!$A:$Q, 17, FALSE)</f>
        <v>St. Louis</v>
      </c>
      <c r="E99" s="31">
        <f>VLOOKUP(C99, [1]Data!$A:$D, 4, FALSE)</f>
        <v>405</v>
      </c>
      <c r="F99" s="32">
        <v>0.43023255813953487</v>
      </c>
      <c r="G99" s="33">
        <v>12.8</v>
      </c>
      <c r="H99" s="33">
        <v>10.9</v>
      </c>
      <c r="I99" s="33">
        <v>13</v>
      </c>
      <c r="J99" s="33">
        <v>12.4</v>
      </c>
      <c r="K99" s="33">
        <v>14.5</v>
      </c>
      <c r="L99" s="30" t="str">
        <f>VLOOKUP(C99, [1]Data!$A:$O, 15, FALSE)</f>
        <v>St. Louis City</v>
      </c>
      <c r="M99" s="30" t="str">
        <f>VLOOKUP(C99, [1]Data!$A:$P, 16, FALSE)</f>
        <v>urban</v>
      </c>
      <c r="N99" s="34">
        <f>VLOOKUP(C99, [1]Data!$A:$R, 18, FALSE)</f>
        <v>2900579</v>
      </c>
    </row>
    <row r="100" spans="1:14" ht="15.6" x14ac:dyDescent="0.35">
      <c r="A100" s="42" t="s">
        <v>1413</v>
      </c>
      <c r="B100" s="30" t="s">
        <v>1414</v>
      </c>
      <c r="C100" s="30" t="s">
        <v>1416</v>
      </c>
      <c r="D100" s="30" t="str">
        <f>VLOOKUP(C100, [1]Data!$A:$Q, 17, FALSE)</f>
        <v>St. Louis</v>
      </c>
      <c r="E100" s="31">
        <f>VLOOKUP(C100, [1]Data!$A:$D, 4, FALSE)</f>
        <v>401</v>
      </c>
      <c r="F100" s="32">
        <v>0.64130434782608692</v>
      </c>
      <c r="G100" s="33">
        <v>15.9</v>
      </c>
      <c r="H100" s="33">
        <v>15.3</v>
      </c>
      <c r="I100" s="33">
        <v>15</v>
      </c>
      <c r="J100" s="33">
        <v>16.899999999999999</v>
      </c>
      <c r="K100" s="33">
        <v>16</v>
      </c>
      <c r="L100" s="30" t="str">
        <f>VLOOKUP(C100, [1]Data!$A:$O, 15, FALSE)</f>
        <v>St. Louis City</v>
      </c>
      <c r="M100" s="30" t="str">
        <f>VLOOKUP(C100, [1]Data!$A:$P, 16, FALSE)</f>
        <v>urban</v>
      </c>
      <c r="N100" s="34">
        <f>VLOOKUP(C100, [1]Data!$A:$R, 18, FALSE)</f>
        <v>2900579</v>
      </c>
    </row>
    <row r="101" spans="1:14" ht="15.6" x14ac:dyDescent="0.35">
      <c r="A101" s="42" t="s">
        <v>315</v>
      </c>
      <c r="B101" s="30" t="s">
        <v>316</v>
      </c>
      <c r="C101" s="30" t="s">
        <v>317</v>
      </c>
      <c r="D101" s="30" t="str">
        <f>VLOOKUP(C101, [1]Data!$A:$Q, 17, FALSE)</f>
        <v>Central</v>
      </c>
      <c r="E101" s="31">
        <f>VLOOKUP(C101, [1]Data!$A:$D, 4, FALSE)</f>
        <v>46</v>
      </c>
      <c r="F101" s="32">
        <v>0.77777777777777779</v>
      </c>
      <c r="G101" s="33">
        <v>17.100000000000001</v>
      </c>
      <c r="H101" s="33">
        <v>15.3</v>
      </c>
      <c r="I101" s="33">
        <v>16.100000000000001</v>
      </c>
      <c r="J101" s="33">
        <v>17.600000000000001</v>
      </c>
      <c r="K101" s="33">
        <v>19.399999999999999</v>
      </c>
      <c r="L101" s="30" t="str">
        <f>VLOOKUP(C101, [1]Data!$A:$O, 15, FALSE)</f>
        <v>Cooper</v>
      </c>
      <c r="M101" s="30" t="str">
        <f>VLOOKUP(C101, [1]Data!$A:$P, 16, FALSE)</f>
        <v>town</v>
      </c>
      <c r="N101" s="34">
        <f>VLOOKUP(C101, [1]Data!$A:$R, 18, FALSE)</f>
        <v>2906150</v>
      </c>
    </row>
    <row r="102" spans="1:14" ht="15.6" x14ac:dyDescent="0.35">
      <c r="A102" s="42" t="s">
        <v>952</v>
      </c>
      <c r="B102" s="30" t="s">
        <v>953</v>
      </c>
      <c r="C102" s="30" t="s">
        <v>954</v>
      </c>
      <c r="D102" s="30" t="str">
        <f>VLOOKUP(C102, [1]Data!$A:$Q, 17, FALSE)</f>
        <v>Bootheel</v>
      </c>
      <c r="E102" s="31">
        <f>VLOOKUP(C102, [1]Data!$A:$D, 4, FALSE)</f>
        <v>128</v>
      </c>
      <c r="F102" s="32">
        <v>0.66666666666666663</v>
      </c>
      <c r="G102" s="33">
        <v>19.7</v>
      </c>
      <c r="H102" s="33">
        <v>19.899999999999999</v>
      </c>
      <c r="I102" s="33">
        <v>17.2</v>
      </c>
      <c r="J102" s="33">
        <v>22.6</v>
      </c>
      <c r="K102" s="33">
        <v>18.8</v>
      </c>
      <c r="L102" s="30" t="str">
        <f>VLOOKUP(C102, [1]Data!$A:$O, 15, FALSE)</f>
        <v>Pemiscot</v>
      </c>
      <c r="M102" s="30" t="str">
        <f>VLOOKUP(C102, [1]Data!$A:$P, 16, FALSE)</f>
        <v>rural</v>
      </c>
      <c r="N102" s="34">
        <f>VLOOKUP(C102, [1]Data!$A:$R, 18, FALSE)</f>
        <v>2910140</v>
      </c>
    </row>
    <row r="103" spans="1:14" ht="15.6" x14ac:dyDescent="0.35">
      <c r="A103" s="42" t="s">
        <v>913</v>
      </c>
      <c r="B103" s="30" t="s">
        <v>914</v>
      </c>
      <c r="C103" s="30" t="s">
        <v>915</v>
      </c>
      <c r="D103" s="30" t="str">
        <f>VLOOKUP(C103, [1]Data!$A:$Q, 17, FALSE)</f>
        <v>Ozarks</v>
      </c>
      <c r="E103" s="31">
        <f>VLOOKUP(C103, [1]Data!$A:$D, 4, FALSE)</f>
        <v>86</v>
      </c>
      <c r="F103" s="32">
        <v>0.4</v>
      </c>
      <c r="G103" s="33">
        <v>16.3</v>
      </c>
      <c r="H103" s="33">
        <v>17</v>
      </c>
      <c r="I103" s="33">
        <v>16</v>
      </c>
      <c r="J103" s="33">
        <v>17.2</v>
      </c>
      <c r="K103" s="33">
        <v>14.3</v>
      </c>
      <c r="L103" s="30" t="str">
        <f>VLOOKUP(C103, [1]Data!$A:$O, 15, FALSE)</f>
        <v>Oregon</v>
      </c>
      <c r="M103" s="30" t="str">
        <f>VLOOKUP(C103, [1]Data!$A:$P, 16, FALSE)</f>
        <v>rural</v>
      </c>
      <c r="N103" s="34">
        <f>VLOOKUP(C103, [1]Data!$A:$R, 18, FALSE)</f>
        <v>2910200</v>
      </c>
    </row>
    <row r="104" spans="1:14" ht="15.6" x14ac:dyDescent="0.35">
      <c r="A104" s="42" t="s">
        <v>512</v>
      </c>
      <c r="B104" s="30" t="s">
        <v>513</v>
      </c>
      <c r="C104" s="30" t="s">
        <v>514</v>
      </c>
      <c r="D104" s="30" t="str">
        <f>VLOOKUP(C104, [1]Data!$A:$Q, 17, FALSE)</f>
        <v>Northwest</v>
      </c>
      <c r="E104" s="31">
        <f>VLOOKUP(C104, [1]Data!$A:$D, 4, FALSE)</f>
        <v>22</v>
      </c>
      <c r="F104" s="32" t="s">
        <v>3</v>
      </c>
      <c r="G104" s="33">
        <v>20</v>
      </c>
      <c r="H104" s="33">
        <v>18</v>
      </c>
      <c r="I104" s="33">
        <v>20</v>
      </c>
      <c r="J104" s="33">
        <v>21</v>
      </c>
      <c r="K104" s="33">
        <v>19</v>
      </c>
      <c r="L104" s="30" t="str">
        <f>VLOOKUP(C104, [1]Data!$A:$O, 15, FALSE)</f>
        <v>Holt</v>
      </c>
      <c r="M104" s="30" t="str">
        <f>VLOOKUP(C104, [1]Data!$A:$P, 16, FALSE)</f>
        <v>rural</v>
      </c>
      <c r="N104" s="34">
        <f>VLOOKUP(C104, [1]Data!$A:$R, 18, FALSE)</f>
        <v>2910260</v>
      </c>
    </row>
    <row r="105" spans="1:14" ht="15.6" x14ac:dyDescent="0.35">
      <c r="A105" s="42" t="s">
        <v>1290</v>
      </c>
      <c r="B105" s="30" t="s">
        <v>1291</v>
      </c>
      <c r="C105" s="30" t="s">
        <v>1292</v>
      </c>
      <c r="D105" s="30" t="str">
        <f>VLOOKUP(C105, [1]Data!$A:$Q, 17, FALSE)</f>
        <v>Southwest</v>
      </c>
      <c r="E105" s="31">
        <f>VLOOKUP(C105, [1]Data!$A:$D, 4, FALSE)</f>
        <v>253</v>
      </c>
      <c r="F105" s="32">
        <v>0.48837209302325579</v>
      </c>
      <c r="G105" s="33">
        <v>21.6</v>
      </c>
      <c r="H105" s="33">
        <v>22</v>
      </c>
      <c r="I105" s="33">
        <v>19.399999999999999</v>
      </c>
      <c r="J105" s="33">
        <v>23.1</v>
      </c>
      <c r="K105" s="33">
        <v>21.1</v>
      </c>
      <c r="L105" s="30" t="str">
        <f>VLOOKUP(C105, [1]Data!$A:$O, 15, FALSE)</f>
        <v>Stone</v>
      </c>
      <c r="M105" s="30" t="str">
        <f>VLOOKUP(C105, [1]Data!$A:$P, 16, FALSE)</f>
        <v>rural</v>
      </c>
      <c r="N105" s="34">
        <f>VLOOKUP(C105, [1]Data!$A:$R, 18, FALSE)</f>
        <v>2910290</v>
      </c>
    </row>
    <row r="106" spans="1:14" ht="15.6" x14ac:dyDescent="0.35">
      <c r="A106" s="42" t="s">
        <v>330</v>
      </c>
      <c r="B106" s="30" t="s">
        <v>331</v>
      </c>
      <c r="C106" s="30" t="s">
        <v>332</v>
      </c>
      <c r="D106" s="30" t="str">
        <f>VLOOKUP(C106, [1]Data!$A:$Q, 17, FALSE)</f>
        <v>Ozarks</v>
      </c>
      <c r="E106" s="31">
        <f>VLOOKUP(C106, [1]Data!$A:$D, 4, FALSE)</f>
        <v>281</v>
      </c>
      <c r="F106" s="32">
        <v>0.50877192982456143</v>
      </c>
      <c r="G106" s="33">
        <v>19.8</v>
      </c>
      <c r="H106" s="33">
        <v>19.600000000000001</v>
      </c>
      <c r="I106" s="33">
        <v>17.8</v>
      </c>
      <c r="J106" s="33">
        <v>21.8</v>
      </c>
      <c r="K106" s="33">
        <v>19.600000000000001</v>
      </c>
      <c r="L106" s="30" t="str">
        <f>VLOOKUP(C106, [1]Data!$A:$O, 15, FALSE)</f>
        <v>Crawford</v>
      </c>
      <c r="M106" s="30" t="str">
        <f>VLOOKUP(C106, [1]Data!$A:$P, 16, FALSE)</f>
        <v>rural</v>
      </c>
      <c r="N106" s="34">
        <f>VLOOKUP(C106, [1]Data!$A:$R, 18, FALSE)</f>
        <v>2905640</v>
      </c>
    </row>
    <row r="107" spans="1:14" ht="15.6" x14ac:dyDescent="0.35">
      <c r="A107" s="42" t="s">
        <v>333</v>
      </c>
      <c r="B107" s="30" t="s">
        <v>334</v>
      </c>
      <c r="C107" s="30" t="s">
        <v>335</v>
      </c>
      <c r="D107" s="30" t="str">
        <f>VLOOKUP(C107, [1]Data!$A:$Q, 17, FALSE)</f>
        <v>Ozarks</v>
      </c>
      <c r="E107" s="31">
        <f>VLOOKUP(C107, [1]Data!$A:$D, 4, FALSE)</f>
        <v>433</v>
      </c>
      <c r="F107" s="32">
        <v>0.88636363636363635</v>
      </c>
      <c r="G107" s="33">
        <v>17.600000000000001</v>
      </c>
      <c r="H107" s="33">
        <v>17.2</v>
      </c>
      <c r="I107" s="33">
        <v>17.100000000000001</v>
      </c>
      <c r="J107" s="33">
        <v>17.899999999999999</v>
      </c>
      <c r="K107" s="33">
        <v>17.399999999999999</v>
      </c>
      <c r="L107" s="30" t="str">
        <f>VLOOKUP(C107, [1]Data!$A:$O, 15, FALSE)</f>
        <v>Crawford</v>
      </c>
      <c r="M107" s="30" t="str">
        <f>VLOOKUP(C107, [1]Data!$A:$P, 16, FALSE)</f>
        <v>town</v>
      </c>
      <c r="N107" s="34">
        <f>VLOOKUP(C107, [1]Data!$A:$R, 18, FALSE)</f>
        <v>2910410</v>
      </c>
    </row>
    <row r="108" spans="1:14" ht="15.6" x14ac:dyDescent="0.35">
      <c r="A108" s="42" t="s">
        <v>1042</v>
      </c>
      <c r="B108" s="30" t="s">
        <v>1043</v>
      </c>
      <c r="C108" s="30" t="s">
        <v>1044</v>
      </c>
      <c r="D108" s="30" t="str">
        <f>VLOOKUP(C108, [1]Data!$A:$Q, 17, FALSE)</f>
        <v>Ozarks</v>
      </c>
      <c r="E108" s="31">
        <f>VLOOKUP(C108, [1]Data!$A:$D, 4, FALSE)</f>
        <v>281</v>
      </c>
      <c r="F108" s="32">
        <v>0.80555555555555558</v>
      </c>
      <c r="G108" s="33">
        <v>18.100000000000001</v>
      </c>
      <c r="H108" s="33">
        <v>17.2</v>
      </c>
      <c r="I108" s="33">
        <v>17</v>
      </c>
      <c r="J108" s="33">
        <v>19.399999999999999</v>
      </c>
      <c r="K108" s="33">
        <v>18.600000000000001</v>
      </c>
      <c r="L108" s="30" t="str">
        <f>VLOOKUP(C108, [1]Data!$A:$O, 15, FALSE)</f>
        <v>Pulaski</v>
      </c>
      <c r="M108" s="30" t="str">
        <f>VLOOKUP(C108, [1]Data!$A:$P, 16, FALSE)</f>
        <v>town</v>
      </c>
      <c r="N108" s="34">
        <f>VLOOKUP(C108, [1]Data!$A:$R, 18, FALSE)</f>
        <v>2910350</v>
      </c>
    </row>
    <row r="109" spans="1:14" ht="15.6" x14ac:dyDescent="0.35">
      <c r="A109" s="42" t="s">
        <v>616</v>
      </c>
      <c r="B109" s="30" t="s">
        <v>617</v>
      </c>
      <c r="C109" s="30" t="s">
        <v>618</v>
      </c>
      <c r="D109" s="30" t="str">
        <f>VLOOKUP(C109, [1]Data!$A:$Q, 17, FALSE)</f>
        <v>Kansas City</v>
      </c>
      <c r="E109" s="31">
        <f>VLOOKUP(C109, [1]Data!$A:$D, 4, FALSE)</f>
        <v>447</v>
      </c>
      <c r="F109" s="32">
        <v>0.80487804878048785</v>
      </c>
      <c r="G109" s="33">
        <v>16.5</v>
      </c>
      <c r="H109" s="33">
        <v>14.6</v>
      </c>
      <c r="I109" s="33">
        <v>16.7</v>
      </c>
      <c r="J109" s="33">
        <v>16.7</v>
      </c>
      <c r="K109" s="33">
        <v>16.899999999999999</v>
      </c>
      <c r="L109" s="30" t="str">
        <f>VLOOKUP(C109, [1]Data!$A:$O, 15, FALSE)</f>
        <v>Jackson</v>
      </c>
      <c r="M109" s="30" t="str">
        <f>VLOOKUP(C109, [1]Data!$A:$P, 16, FALSE)</f>
        <v>urban</v>
      </c>
      <c r="N109" s="34">
        <f>VLOOKUP(C109, [1]Data!$A:$R, 18, FALSE)</f>
        <v>2900603</v>
      </c>
    </row>
    <row r="110" spans="1:14" ht="15.6" x14ac:dyDescent="0.35">
      <c r="A110" s="42" t="s">
        <v>662</v>
      </c>
      <c r="B110" s="30" t="s">
        <v>663</v>
      </c>
      <c r="C110" s="30" t="s">
        <v>664</v>
      </c>
      <c r="D110" s="30" t="str">
        <f>VLOOKUP(C110, [1]Data!$A:$Q, 17, FALSE)</f>
        <v>St. Louis</v>
      </c>
      <c r="E110" s="31">
        <f>VLOOKUP(C110, [1]Data!$A:$D, 4, FALSE)</f>
        <v>239</v>
      </c>
      <c r="F110" s="32">
        <v>0.7567567567567568</v>
      </c>
      <c r="G110" s="33">
        <v>19.3</v>
      </c>
      <c r="H110" s="33">
        <v>18.2</v>
      </c>
      <c r="I110" s="33">
        <v>18.100000000000001</v>
      </c>
      <c r="J110" s="33">
        <v>20.7</v>
      </c>
      <c r="K110" s="33">
        <v>19.7</v>
      </c>
      <c r="L110" s="30" t="str">
        <f>VLOOKUP(C110, [1]Data!$A:$O, 15, FALSE)</f>
        <v>Jefferson</v>
      </c>
      <c r="M110" s="30" t="str">
        <f>VLOOKUP(C110, [1]Data!$A:$P, 16, FALSE)</f>
        <v>suburban</v>
      </c>
      <c r="N110" s="34">
        <f>VLOOKUP(C110, [1]Data!$A:$R, 18, FALSE)</f>
        <v>2910380</v>
      </c>
    </row>
    <row r="111" spans="1:14" ht="15.6" x14ac:dyDescent="0.35">
      <c r="A111" s="42" t="s">
        <v>342</v>
      </c>
      <c r="B111" s="30" t="s">
        <v>343</v>
      </c>
      <c r="C111" s="30" t="s">
        <v>344</v>
      </c>
      <c r="D111" s="30" t="str">
        <f>VLOOKUP(C111, [1]Data!$A:$Q, 17, FALSE)</f>
        <v>Southwest</v>
      </c>
      <c r="E111" s="31">
        <f>VLOOKUP(C111, [1]Data!$A:$D, 4, FALSE)</f>
        <v>88</v>
      </c>
      <c r="F111" s="32" t="s">
        <v>3</v>
      </c>
      <c r="G111" s="33">
        <v>20.5</v>
      </c>
      <c r="H111" s="33">
        <v>20</v>
      </c>
      <c r="I111" s="33">
        <v>18</v>
      </c>
      <c r="J111" s="33">
        <v>22</v>
      </c>
      <c r="K111" s="33">
        <v>21</v>
      </c>
      <c r="L111" s="30" t="str">
        <f>VLOOKUP(C111, [1]Data!$A:$O, 15, FALSE)</f>
        <v>Dade</v>
      </c>
      <c r="M111" s="30" t="str">
        <f>VLOOKUP(C111, [1]Data!$A:$P, 16, FALSE)</f>
        <v>rural</v>
      </c>
      <c r="N111" s="34">
        <f>VLOOKUP(C111, [1]Data!$A:$R, 18, FALSE)</f>
        <v>2910440</v>
      </c>
    </row>
    <row r="112" spans="1:14" ht="15.6" x14ac:dyDescent="0.35">
      <c r="A112" s="42" t="s">
        <v>351</v>
      </c>
      <c r="B112" s="30" t="s">
        <v>352</v>
      </c>
      <c r="C112" s="30" t="s">
        <v>353</v>
      </c>
      <c r="D112" s="30" t="str">
        <f>VLOOKUP(C112, [1]Data!$A:$Q, 17, FALSE)</f>
        <v>Southwest</v>
      </c>
      <c r="E112" s="31">
        <f>VLOOKUP(C112, [1]Data!$A:$D, 4, FALSE)</f>
        <v>529</v>
      </c>
      <c r="F112" s="32">
        <v>0.47058823529411764</v>
      </c>
      <c r="G112" s="33">
        <v>19.899999999999999</v>
      </c>
      <c r="H112" s="33">
        <v>19.3</v>
      </c>
      <c r="I112" s="33">
        <v>18.899999999999999</v>
      </c>
      <c r="J112" s="33">
        <v>20.9</v>
      </c>
      <c r="K112" s="33">
        <v>19.7</v>
      </c>
      <c r="L112" s="30" t="str">
        <f>VLOOKUP(C112, [1]Data!$A:$O, 15, FALSE)</f>
        <v>Dallas</v>
      </c>
      <c r="M112" s="30" t="str">
        <f>VLOOKUP(C112, [1]Data!$A:$P, 16, FALSE)</f>
        <v>town</v>
      </c>
      <c r="N112" s="34">
        <f>VLOOKUP(C112, [1]Data!$A:$R, 18, FALSE)</f>
        <v>2906120</v>
      </c>
    </row>
    <row r="113" spans="1:14" ht="15.6" x14ac:dyDescent="0.35">
      <c r="A113" s="42" t="s">
        <v>610</v>
      </c>
      <c r="B113" s="30" t="s">
        <v>611</v>
      </c>
      <c r="C113" s="30" t="s">
        <v>612</v>
      </c>
      <c r="D113" s="30" t="str">
        <f>VLOOKUP(C113, [1]Data!$A:$Q, 17, FALSE)</f>
        <v>Kansas City</v>
      </c>
      <c r="E113" s="31">
        <f>VLOOKUP(C113, [1]Data!$A:$D, 4, FALSE)</f>
        <v>189</v>
      </c>
      <c r="F113" s="32" t="s">
        <v>3</v>
      </c>
      <c r="G113" s="33">
        <v>16</v>
      </c>
      <c r="H113" s="33">
        <v>12.3</v>
      </c>
      <c r="I113" s="33">
        <v>18.3</v>
      </c>
      <c r="J113" s="33">
        <v>15.8</v>
      </c>
      <c r="K113" s="33">
        <v>17.8</v>
      </c>
      <c r="L113" s="30" t="str">
        <f>VLOOKUP(C113, [1]Data!$A:$O, 15, FALSE)</f>
        <v>Jackson</v>
      </c>
      <c r="M113" s="30" t="str">
        <f>VLOOKUP(C113, [1]Data!$A:$P, 16, FALSE)</f>
        <v>urban</v>
      </c>
      <c r="N113" s="34">
        <f>VLOOKUP(C113, [1]Data!$A:$R, 18, FALSE)</f>
        <v>2900593</v>
      </c>
    </row>
    <row r="114" spans="1:14" ht="15.6" x14ac:dyDescent="0.35">
      <c r="A114" s="42" t="s">
        <v>958</v>
      </c>
      <c r="B114" s="30" t="s">
        <v>959</v>
      </c>
      <c r="C114" s="30" t="s">
        <v>960</v>
      </c>
      <c r="D114" s="30" t="str">
        <f>VLOOKUP(C114, [1]Data!$A:$Q, 17, FALSE)</f>
        <v>Bootheel</v>
      </c>
      <c r="E114" s="31">
        <f>VLOOKUP(C114, [1]Data!$A:$D, 4, FALSE)</f>
        <v>89</v>
      </c>
      <c r="F114" s="32">
        <v>0.54545454545454541</v>
      </c>
      <c r="G114" s="33">
        <v>14.3</v>
      </c>
      <c r="H114" s="33">
        <v>13</v>
      </c>
      <c r="I114" s="33">
        <v>16.2</v>
      </c>
      <c r="J114" s="33">
        <v>13.2</v>
      </c>
      <c r="K114" s="33">
        <v>14.3</v>
      </c>
      <c r="L114" s="30" t="str">
        <f>VLOOKUP(C114, [1]Data!$A:$O, 15, FALSE)</f>
        <v>Pemiscot</v>
      </c>
      <c r="M114" s="30" t="str">
        <f>VLOOKUP(C114, [1]Data!$A:$P, 16, FALSE)</f>
        <v>rural</v>
      </c>
      <c r="N114" s="34">
        <f>VLOOKUP(C114, [1]Data!$A:$R, 18, FALSE)</f>
        <v>2905730</v>
      </c>
    </row>
    <row r="115" spans="1:14" ht="15.6" x14ac:dyDescent="0.35">
      <c r="A115" s="42" t="s">
        <v>181</v>
      </c>
      <c r="B115" s="30" t="s">
        <v>182</v>
      </c>
      <c r="C115" s="30" t="s">
        <v>183</v>
      </c>
      <c r="D115" s="30" t="str">
        <f>VLOOKUP(C115, [1]Data!$A:$Q, 17, FALSE)</f>
        <v>Bootheel</v>
      </c>
      <c r="E115" s="31">
        <f>VLOOKUP(C115, [1]Data!$A:$D, 4, FALSE)</f>
        <v>126</v>
      </c>
      <c r="F115" s="32">
        <v>0.39130434782608697</v>
      </c>
      <c r="G115" s="33">
        <v>18</v>
      </c>
      <c r="H115" s="33">
        <v>14.9</v>
      </c>
      <c r="I115" s="33">
        <v>17.399999999999999</v>
      </c>
      <c r="J115" s="33">
        <v>20.2</v>
      </c>
      <c r="K115" s="33">
        <v>19.2</v>
      </c>
      <c r="L115" s="30" t="str">
        <f>VLOOKUP(C115, [1]Data!$A:$O, 15, FALSE)</f>
        <v>Cape Girardeau</v>
      </c>
      <c r="M115" s="30" t="str">
        <f>VLOOKUP(C115, [1]Data!$A:$P, 16, FALSE)</f>
        <v>urban</v>
      </c>
      <c r="N115" s="34">
        <f>VLOOKUP(C115, [1]Data!$A:$R, 18, FALSE)</f>
        <v>2910620</v>
      </c>
    </row>
    <row r="116" spans="1:14" ht="15.6" x14ac:dyDescent="0.35">
      <c r="A116" s="42" t="s">
        <v>665</v>
      </c>
      <c r="B116" s="30" t="s">
        <v>666</v>
      </c>
      <c r="C116" s="30" t="s">
        <v>667</v>
      </c>
      <c r="D116" s="30" t="str">
        <f>VLOOKUP(C116, [1]Data!$A:$Q, 17, FALSE)</f>
        <v>St. Louis</v>
      </c>
      <c r="E116" s="31">
        <f>VLOOKUP(C116, [1]Data!$A:$D, 4, FALSE)</f>
        <v>857</v>
      </c>
      <c r="F116" s="32">
        <v>0.42045454545454547</v>
      </c>
      <c r="G116" s="33">
        <v>20</v>
      </c>
      <c r="H116" s="33">
        <v>18.8</v>
      </c>
      <c r="I116" s="33">
        <v>19.3</v>
      </c>
      <c r="J116" s="33">
        <v>21.4</v>
      </c>
      <c r="K116" s="33">
        <v>19.8</v>
      </c>
      <c r="L116" s="30" t="str">
        <f>VLOOKUP(C116, [1]Data!$A:$O, 15, FALSE)</f>
        <v>Jefferson</v>
      </c>
      <c r="M116" s="30" t="str">
        <f>VLOOKUP(C116, [1]Data!$A:$P, 16, FALSE)</f>
        <v>suburban</v>
      </c>
      <c r="N116" s="34">
        <f>VLOOKUP(C116, [1]Data!$A:$R, 18, FALSE)</f>
        <v>2910500</v>
      </c>
    </row>
    <row r="117" spans="1:14" ht="15.6" x14ac:dyDescent="0.35">
      <c r="A117" s="42" t="s">
        <v>1278</v>
      </c>
      <c r="B117" s="30" t="s">
        <v>1279</v>
      </c>
      <c r="C117" s="30" t="s">
        <v>1280</v>
      </c>
      <c r="D117" s="30" t="str">
        <f>VLOOKUP(C117, [1]Data!$A:$Q, 17, FALSE)</f>
        <v>Bootheel</v>
      </c>
      <c r="E117" s="31">
        <f>VLOOKUP(C117, [1]Data!$A:$D, 4, FALSE)</f>
        <v>602</v>
      </c>
      <c r="F117" s="32">
        <v>0.55200000000000005</v>
      </c>
      <c r="G117" s="33">
        <v>19.8</v>
      </c>
      <c r="H117" s="33">
        <v>19.399999999999999</v>
      </c>
      <c r="I117" s="33">
        <v>18.2</v>
      </c>
      <c r="J117" s="33">
        <v>21</v>
      </c>
      <c r="K117" s="33">
        <v>20.100000000000001</v>
      </c>
      <c r="L117" s="30" t="str">
        <f>VLOOKUP(C117, [1]Data!$A:$O, 15, FALSE)</f>
        <v>Stoddard</v>
      </c>
      <c r="M117" s="30" t="str">
        <f>VLOOKUP(C117, [1]Data!$A:$P, 16, FALSE)</f>
        <v>rural</v>
      </c>
      <c r="N117" s="34">
        <f>VLOOKUP(C117, [1]Data!$A:$R, 18, FALSE)</f>
        <v>2910770</v>
      </c>
    </row>
    <row r="118" spans="1:14" ht="15.6" x14ac:dyDescent="0.35">
      <c r="A118" s="42" t="s">
        <v>883</v>
      </c>
      <c r="B118" s="30" t="s">
        <v>884</v>
      </c>
      <c r="C118" s="30" t="s">
        <v>885</v>
      </c>
      <c r="D118" s="30" t="str">
        <f>VLOOKUP(C118, [1]Data!$A:$Q, 17, FALSE)</f>
        <v>Southwest</v>
      </c>
      <c r="E118" s="31">
        <f>VLOOKUP(C118, [1]Data!$A:$D, 4, FALSE)</f>
        <v>253</v>
      </c>
      <c r="F118" s="32">
        <v>0.609375</v>
      </c>
      <c r="G118" s="33">
        <v>18.3</v>
      </c>
      <c r="H118" s="33">
        <v>17.100000000000001</v>
      </c>
      <c r="I118" s="33">
        <v>18.7</v>
      </c>
      <c r="J118" s="33">
        <v>17.899999999999999</v>
      </c>
      <c r="K118" s="33">
        <v>18.899999999999999</v>
      </c>
      <c r="L118" s="30" t="str">
        <f>VLOOKUP(C118, [1]Data!$A:$O, 15, FALSE)</f>
        <v>Newton</v>
      </c>
      <c r="M118" s="30" t="str">
        <f>VLOOKUP(C118, [1]Data!$A:$P, 16, FALSE)</f>
        <v>rural</v>
      </c>
      <c r="N118" s="34">
        <f>VLOOKUP(C118, [1]Data!$A:$R, 18, FALSE)</f>
        <v>2910800</v>
      </c>
    </row>
    <row r="119" spans="1:14" ht="15.6" x14ac:dyDescent="0.35">
      <c r="A119" s="42" t="s">
        <v>1039</v>
      </c>
      <c r="B119" s="30" t="s">
        <v>1040</v>
      </c>
      <c r="C119" s="30" t="s">
        <v>1041</v>
      </c>
      <c r="D119" s="30" t="str">
        <f>VLOOKUP(C119, [1]Data!$A:$Q, 17, FALSE)</f>
        <v>Ozarks</v>
      </c>
      <c r="E119" s="31">
        <f>VLOOKUP(C119, [1]Data!$A:$D, 4, FALSE)</f>
        <v>277</v>
      </c>
      <c r="F119" s="32">
        <v>0.79629629629629628</v>
      </c>
      <c r="G119" s="33">
        <v>17.399999999999999</v>
      </c>
      <c r="H119" s="33">
        <v>15.5</v>
      </c>
      <c r="I119" s="33">
        <v>16.8</v>
      </c>
      <c r="J119" s="33">
        <v>18.2</v>
      </c>
      <c r="K119" s="33">
        <v>18.5</v>
      </c>
      <c r="L119" s="30" t="str">
        <f>VLOOKUP(C119, [1]Data!$A:$O, 15, FALSE)</f>
        <v>Pulaski</v>
      </c>
      <c r="M119" s="30" t="str">
        <f>VLOOKUP(C119, [1]Data!$A:$P, 16, FALSE)</f>
        <v>rural</v>
      </c>
      <c r="N119" s="34">
        <f>VLOOKUP(C119, [1]Data!$A:$R, 18, FALSE)</f>
        <v>2910830</v>
      </c>
    </row>
    <row r="120" spans="1:14" ht="15.6" x14ac:dyDescent="0.35">
      <c r="A120" s="42" t="s">
        <v>1087</v>
      </c>
      <c r="B120" s="30" t="s">
        <v>1088</v>
      </c>
      <c r="C120" s="30" t="s">
        <v>1089</v>
      </c>
      <c r="D120" s="30" t="str">
        <f>VLOOKUP(C120, [1]Data!$A:$Q, 17, FALSE)</f>
        <v>Bootheel</v>
      </c>
      <c r="E120" s="31">
        <f>VLOOKUP(C120, [1]Data!$A:$D, 4, FALSE)</f>
        <v>432</v>
      </c>
      <c r="F120" s="32">
        <v>0.41860465116279072</v>
      </c>
      <c r="G120" s="33">
        <v>19.8</v>
      </c>
      <c r="H120" s="33">
        <v>19</v>
      </c>
      <c r="I120" s="33">
        <v>18.100000000000001</v>
      </c>
      <c r="J120" s="33">
        <v>21.6</v>
      </c>
      <c r="K120" s="33">
        <v>20.2</v>
      </c>
      <c r="L120" s="30" t="str">
        <f>VLOOKUP(C120, [1]Data!$A:$O, 15, FALSE)</f>
        <v>Ripley</v>
      </c>
      <c r="M120" s="30" t="str">
        <f>VLOOKUP(C120, [1]Data!$A:$P, 16, FALSE)</f>
        <v>rural</v>
      </c>
      <c r="N120" s="34">
        <f>VLOOKUP(C120, [1]Data!$A:$R, 18, FALSE)</f>
        <v>2910920</v>
      </c>
    </row>
    <row r="121" spans="1:14" ht="15.6" x14ac:dyDescent="0.35">
      <c r="A121" s="42" t="s">
        <v>940</v>
      </c>
      <c r="B121" s="30" t="s">
        <v>941</v>
      </c>
      <c r="C121" s="30" t="s">
        <v>942</v>
      </c>
      <c r="D121" s="30" t="str">
        <f>VLOOKUP(C121, [1]Data!$A:$Q, 17, FALSE)</f>
        <v>Southwest</v>
      </c>
      <c r="E121" s="31">
        <f>VLOOKUP(C121, [1]Data!$A:$D, 4, FALSE)</f>
        <v>167</v>
      </c>
      <c r="F121" s="32">
        <v>0.875</v>
      </c>
      <c r="G121" s="33">
        <v>17.100000000000001</v>
      </c>
      <c r="H121" s="33">
        <v>16.7</v>
      </c>
      <c r="I121" s="33">
        <v>16.5</v>
      </c>
      <c r="J121" s="33">
        <v>17.7</v>
      </c>
      <c r="K121" s="33">
        <v>17.5</v>
      </c>
      <c r="L121" s="30" t="str">
        <f>VLOOKUP(C121, [1]Data!$A:$O, 15, FALSE)</f>
        <v>Ozark</v>
      </c>
      <c r="M121" s="30" t="str">
        <f>VLOOKUP(C121, [1]Data!$A:$P, 16, FALSE)</f>
        <v>rural</v>
      </c>
      <c r="N121" s="34">
        <f>VLOOKUP(C121, [1]Data!$A:$R, 18, FALSE)</f>
        <v>2910950</v>
      </c>
    </row>
    <row r="122" spans="1:14" ht="15.6" x14ac:dyDescent="0.35">
      <c r="A122" s="42" t="s">
        <v>225</v>
      </c>
      <c r="B122" s="30" t="s">
        <v>226</v>
      </c>
      <c r="C122" s="30" t="s">
        <v>227</v>
      </c>
      <c r="D122" s="30" t="str">
        <f>VLOOKUP(C122, [1]Data!$A:$Q, 17, FALSE)</f>
        <v>Kansas City</v>
      </c>
      <c r="E122" s="31">
        <f>VLOOKUP(C122, [1]Data!$A:$D, 4, FALSE)</f>
        <v>141</v>
      </c>
      <c r="F122" s="32">
        <v>0.6875</v>
      </c>
      <c r="G122" s="33">
        <v>21.1</v>
      </c>
      <c r="H122" s="33">
        <v>20.2</v>
      </c>
      <c r="I122" s="33">
        <v>20.6</v>
      </c>
      <c r="J122" s="33">
        <v>21.5</v>
      </c>
      <c r="K122" s="33">
        <v>21.5</v>
      </c>
      <c r="L122" s="30" t="str">
        <f>VLOOKUP(C122, [1]Data!$A:$O, 15, FALSE)</f>
        <v>Cass</v>
      </c>
      <c r="M122" s="30" t="str">
        <f>VLOOKUP(C122, [1]Data!$A:$P, 16, FALSE)</f>
        <v>suburban</v>
      </c>
      <c r="N122" s="34">
        <f>VLOOKUP(C122, [1]Data!$A:$R, 18, FALSE)</f>
        <v>2911070</v>
      </c>
    </row>
    <row r="123" spans="1:14" ht="15.6" x14ac:dyDescent="0.35">
      <c r="A123" s="42" t="s">
        <v>647</v>
      </c>
      <c r="B123" s="30" t="s">
        <v>648</v>
      </c>
      <c r="C123" s="30" t="s">
        <v>649</v>
      </c>
      <c r="D123" s="30" t="str">
        <f>VLOOKUP(C123, [1]Data!$A:$Q, 17, FALSE)</f>
        <v>St. Louis</v>
      </c>
      <c r="E123" s="31">
        <f>VLOOKUP(C123, [1]Data!$A:$D, 4, FALSE)</f>
        <v>489</v>
      </c>
      <c r="F123" s="32">
        <v>0.41489361702127658</v>
      </c>
      <c r="G123" s="33">
        <v>20.5</v>
      </c>
      <c r="H123" s="33">
        <v>18.899999999999999</v>
      </c>
      <c r="I123" s="33">
        <v>19.899999999999999</v>
      </c>
      <c r="J123" s="33">
        <v>22.1</v>
      </c>
      <c r="K123" s="33">
        <v>20.7</v>
      </c>
      <c r="L123" s="30" t="str">
        <f>VLOOKUP(C123, [1]Data!$A:$O, 15, FALSE)</f>
        <v>Jefferson</v>
      </c>
      <c r="M123" s="30" t="str">
        <f>VLOOKUP(C123, [1]Data!$A:$P, 16, FALSE)</f>
        <v>rural</v>
      </c>
      <c r="N123" s="34">
        <f>VLOOKUP(C123, [1]Data!$A:$R, 18, FALSE)</f>
        <v>2914250</v>
      </c>
    </row>
    <row r="124" spans="1:14" ht="15.6" x14ac:dyDescent="0.35">
      <c r="A124" s="42" t="s">
        <v>119</v>
      </c>
      <c r="B124" s="30" t="s">
        <v>120</v>
      </c>
      <c r="C124" s="30" t="s">
        <v>121</v>
      </c>
      <c r="D124" s="30" t="str">
        <f>VLOOKUP(C124, [1]Data!$A:$Q, 17, FALSE)</f>
        <v>Northwest</v>
      </c>
      <c r="E124" s="31">
        <f>VLOOKUP(C124, [1]Data!$A:$D, 4, FALSE)</f>
        <v>226</v>
      </c>
      <c r="F124" s="32">
        <v>0.72093023255813948</v>
      </c>
      <c r="G124" s="33">
        <v>20.399999999999999</v>
      </c>
      <c r="H124" s="33">
        <v>19.8</v>
      </c>
      <c r="I124" s="33">
        <v>19</v>
      </c>
      <c r="J124" s="33">
        <v>20.8</v>
      </c>
      <c r="K124" s="33">
        <v>21.1</v>
      </c>
      <c r="L124" s="30" t="str">
        <f>VLOOKUP(C124, [1]Data!$A:$O, 15, FALSE)</f>
        <v>Buchanan</v>
      </c>
      <c r="M124" s="30" t="str">
        <f>VLOOKUP(C124, [1]Data!$A:$P, 16, FALSE)</f>
        <v>rural</v>
      </c>
      <c r="N124" s="34">
        <f>VLOOKUP(C124, [1]Data!$A:$R, 18, FALSE)</f>
        <v>2911250</v>
      </c>
    </row>
    <row r="125" spans="1:14" ht="15.6" x14ac:dyDescent="0.35">
      <c r="A125" s="42" t="s">
        <v>204</v>
      </c>
      <c r="B125" s="30" t="s">
        <v>205</v>
      </c>
      <c r="C125" s="30" t="s">
        <v>206</v>
      </c>
      <c r="D125" s="30" t="str">
        <f>VLOOKUP(C125, [1]Data!$A:$Q, 17, FALSE)</f>
        <v>Bootheel</v>
      </c>
      <c r="E125" s="31">
        <f>VLOOKUP(C125, [1]Data!$A:$D, 4, FALSE)</f>
        <v>182</v>
      </c>
      <c r="F125" s="32">
        <v>0.38461538461538464</v>
      </c>
      <c r="G125" s="33">
        <v>19.5</v>
      </c>
      <c r="H125" s="33">
        <v>20.100000000000001</v>
      </c>
      <c r="I125" s="33">
        <v>17.5</v>
      </c>
      <c r="J125" s="33">
        <v>21.5</v>
      </c>
      <c r="K125" s="33">
        <v>18.5</v>
      </c>
      <c r="L125" s="30" t="str">
        <f>VLOOKUP(C125, [1]Data!$A:$O, 15, FALSE)</f>
        <v>Carter</v>
      </c>
      <c r="M125" s="30" t="str">
        <f>VLOOKUP(C125, [1]Data!$A:$P, 16, FALSE)</f>
        <v>rural</v>
      </c>
      <c r="N125" s="34">
        <f>VLOOKUP(C125, [1]Data!$A:$R, 18, FALSE)</f>
        <v>2911100</v>
      </c>
    </row>
    <row r="126" spans="1:14" ht="15.6" x14ac:dyDescent="0.35">
      <c r="A126" s="42" t="s">
        <v>880</v>
      </c>
      <c r="B126" s="30" t="s">
        <v>881</v>
      </c>
      <c r="C126" s="30" t="s">
        <v>882</v>
      </c>
      <c r="D126" s="30" t="str">
        <f>VLOOKUP(C126, [1]Data!$A:$Q, 17, FALSE)</f>
        <v>Southwest</v>
      </c>
      <c r="E126" s="31">
        <f>VLOOKUP(C126, [1]Data!$A:$D, 4, FALSE)</f>
        <v>409</v>
      </c>
      <c r="F126" s="32">
        <v>0.53061224489795922</v>
      </c>
      <c r="G126" s="33">
        <v>19.399999999999999</v>
      </c>
      <c r="H126" s="33">
        <v>18.3</v>
      </c>
      <c r="I126" s="33">
        <v>18.7</v>
      </c>
      <c r="J126" s="33">
        <v>20.7</v>
      </c>
      <c r="K126" s="33">
        <v>19.399999999999999</v>
      </c>
      <c r="L126" s="30" t="str">
        <f>VLOOKUP(C126, [1]Data!$A:$O, 15, FALSE)</f>
        <v>Newton</v>
      </c>
      <c r="M126" s="30" t="str">
        <f>VLOOKUP(C126, [1]Data!$A:$P, 16, FALSE)</f>
        <v>rural</v>
      </c>
      <c r="N126" s="34">
        <f>VLOOKUP(C126, [1]Data!$A:$R, 18, FALSE)</f>
        <v>2930420</v>
      </c>
    </row>
    <row r="127" spans="1:14" ht="15.6" x14ac:dyDescent="0.35">
      <c r="A127" s="42" t="s">
        <v>833</v>
      </c>
      <c r="B127" s="30" t="s">
        <v>834</v>
      </c>
      <c r="C127" s="30" t="s">
        <v>835</v>
      </c>
      <c r="D127" s="30" t="str">
        <f>VLOOKUP(C127, [1]Data!$A:$Q, 17, FALSE)</f>
        <v>Bootheel</v>
      </c>
      <c r="E127" s="31">
        <f>VLOOKUP(C127, [1]Data!$A:$D, 4, FALSE)</f>
        <v>314</v>
      </c>
      <c r="F127" s="32">
        <v>0.44444444444444442</v>
      </c>
      <c r="G127" s="33">
        <v>20.2</v>
      </c>
      <c r="H127" s="33">
        <v>18.600000000000001</v>
      </c>
      <c r="I127" s="33">
        <v>18.8</v>
      </c>
      <c r="J127" s="33">
        <v>22.2</v>
      </c>
      <c r="K127" s="33">
        <v>20.100000000000001</v>
      </c>
      <c r="L127" s="30" t="str">
        <f>VLOOKUP(C127, [1]Data!$A:$O, 15, FALSE)</f>
        <v>Mississippi</v>
      </c>
      <c r="M127" s="30" t="str">
        <f>VLOOKUP(C127, [1]Data!$A:$P, 16, FALSE)</f>
        <v>town</v>
      </c>
      <c r="N127" s="34">
        <f>VLOOKUP(C127, [1]Data!$A:$R, 18, FALSE)</f>
        <v>2911220</v>
      </c>
    </row>
    <row r="128" spans="1:14" ht="15.6" x14ac:dyDescent="0.35">
      <c r="A128" s="42" t="s">
        <v>237</v>
      </c>
      <c r="B128" s="30" t="s">
        <v>238</v>
      </c>
      <c r="C128" s="30" t="s">
        <v>239</v>
      </c>
      <c r="D128" s="30" t="str">
        <f>VLOOKUP(C128, [1]Data!$A:$Q, 17, FALSE)</f>
        <v>Southwest</v>
      </c>
      <c r="E128" s="31">
        <f>VLOOKUP(C128, [1]Data!$A:$D, 4, FALSE)</f>
        <v>379</v>
      </c>
      <c r="F128" s="32">
        <v>0.23809523809523808</v>
      </c>
      <c r="G128" s="33">
        <v>19.8</v>
      </c>
      <c r="H128" s="33">
        <v>19.5</v>
      </c>
      <c r="I128" s="33">
        <v>18.5</v>
      </c>
      <c r="J128" s="33">
        <v>20.6</v>
      </c>
      <c r="K128" s="33">
        <v>20.2</v>
      </c>
      <c r="L128" s="30" t="str">
        <f>VLOOKUP(C128, [1]Data!$A:$O, 15, FALSE)</f>
        <v>Cedar</v>
      </c>
      <c r="M128" s="30" t="str">
        <f>VLOOKUP(C128, [1]Data!$A:$P, 16, FALSE)</f>
        <v>town</v>
      </c>
      <c r="N128" s="34">
        <f>VLOOKUP(C128, [1]Data!$A:$R, 18, FALSE)</f>
        <v>2911310</v>
      </c>
    </row>
    <row r="129" spans="1:14" ht="15.6" x14ac:dyDescent="0.35">
      <c r="A129" s="42" t="s">
        <v>818</v>
      </c>
      <c r="B129" s="30" t="s">
        <v>819</v>
      </c>
      <c r="C129" s="30" t="s">
        <v>820</v>
      </c>
      <c r="D129" s="30" t="str">
        <f>VLOOKUP(C129, [1]Data!$A:$Q, 17, FALSE)</f>
        <v>Central</v>
      </c>
      <c r="E129" s="31">
        <f>VLOOKUP(C129, [1]Data!$A:$D, 4, FALSE)</f>
        <v>589</v>
      </c>
      <c r="F129" s="32">
        <v>0.65833333333333333</v>
      </c>
      <c r="G129" s="33">
        <v>20.100000000000001</v>
      </c>
      <c r="H129" s="33">
        <v>19.7</v>
      </c>
      <c r="I129" s="33">
        <v>19.2</v>
      </c>
      <c r="J129" s="33">
        <v>20.7</v>
      </c>
      <c r="K129" s="33">
        <v>20.3</v>
      </c>
      <c r="L129" s="30" t="str">
        <f>VLOOKUP(C129, [1]Data!$A:$O, 15, FALSE)</f>
        <v>Miller</v>
      </c>
      <c r="M129" s="30" t="str">
        <f>VLOOKUP(C129, [1]Data!$A:$P, 16, FALSE)</f>
        <v>rural</v>
      </c>
      <c r="N129" s="34">
        <f>VLOOKUP(C129, [1]Data!$A:$R, 18, FALSE)</f>
        <v>2911340</v>
      </c>
    </row>
    <row r="130" spans="1:14" ht="15.6" x14ac:dyDescent="0.35">
      <c r="A130" s="42" t="s">
        <v>743</v>
      </c>
      <c r="B130" s="30" t="s">
        <v>744</v>
      </c>
      <c r="C130" s="30" t="s">
        <v>745</v>
      </c>
      <c r="D130" s="30" t="str">
        <f>VLOOKUP(C130, [1]Data!$A:$Q, 17, FALSE)</f>
        <v>Central</v>
      </c>
      <c r="E130" s="31">
        <f>VLOOKUP(C130, [1]Data!$A:$D, 4, FALSE)</f>
        <v>229</v>
      </c>
      <c r="F130" s="32">
        <v>0.38297872340425532</v>
      </c>
      <c r="G130" s="33">
        <v>21.1</v>
      </c>
      <c r="H130" s="33">
        <v>19.7</v>
      </c>
      <c r="I130" s="33">
        <v>19.899999999999999</v>
      </c>
      <c r="J130" s="33">
        <v>22.1</v>
      </c>
      <c r="K130" s="33">
        <v>21.9</v>
      </c>
      <c r="L130" s="30" t="str">
        <f>VLOOKUP(C130, [1]Data!$A:$O, 15, FALSE)</f>
        <v>Lincoln</v>
      </c>
      <c r="M130" s="30" t="str">
        <f>VLOOKUP(C130, [1]Data!$A:$P, 16, FALSE)</f>
        <v>rural</v>
      </c>
      <c r="N130" s="34">
        <f>VLOOKUP(C130, [1]Data!$A:$R, 18, FALSE)</f>
        <v>2911400</v>
      </c>
    </row>
    <row r="131" spans="1:14" ht="15.6" x14ac:dyDescent="0.35">
      <c r="A131" s="42" t="s">
        <v>1254</v>
      </c>
      <c r="B131" s="30" t="s">
        <v>1255</v>
      </c>
      <c r="C131" s="30" t="s">
        <v>1256</v>
      </c>
      <c r="D131" s="30" t="str">
        <f>VLOOKUP(C131, [1]Data!$A:$Q, 17, FALSE)</f>
        <v>Ozarks</v>
      </c>
      <c r="E131" s="31">
        <f>VLOOKUP(C131, [1]Data!$A:$D, 4, FALSE)</f>
        <v>128</v>
      </c>
      <c r="F131" s="32">
        <v>0.68421052631578949</v>
      </c>
      <c r="G131" s="33">
        <v>17.399999999999999</v>
      </c>
      <c r="H131" s="33">
        <v>15.8</v>
      </c>
      <c r="I131" s="33">
        <v>16.8</v>
      </c>
      <c r="J131" s="33">
        <v>19.3</v>
      </c>
      <c r="K131" s="33">
        <v>17.399999999999999</v>
      </c>
      <c r="L131" s="30" t="str">
        <f>VLOOKUP(C131, [1]Data!$A:$O, 15, FALSE)</f>
        <v>Shannon</v>
      </c>
      <c r="M131" s="30" t="str">
        <f>VLOOKUP(C131, [1]Data!$A:$P, 16, FALSE)</f>
        <v>rural</v>
      </c>
      <c r="N131" s="34">
        <f>VLOOKUP(C131, [1]Data!$A:$R, 18, FALSE)</f>
        <v>2911450</v>
      </c>
    </row>
    <row r="132" spans="1:14" ht="15.6" x14ac:dyDescent="0.35">
      <c r="A132" s="42" t="s">
        <v>345</v>
      </c>
      <c r="B132" s="30" t="s">
        <v>346</v>
      </c>
      <c r="C132" s="30" t="s">
        <v>347</v>
      </c>
      <c r="D132" s="30" t="str">
        <f>VLOOKUP(C132, [1]Data!$A:$Q, 17, FALSE)</f>
        <v>Southwest</v>
      </c>
      <c r="E132" s="31">
        <f>VLOOKUP(C132, [1]Data!$A:$D, 4, FALSE)</f>
        <v>90</v>
      </c>
      <c r="F132" s="32">
        <v>0.54545454545454541</v>
      </c>
      <c r="G132" s="33">
        <v>21.7</v>
      </c>
      <c r="H132" s="33">
        <v>20</v>
      </c>
      <c r="I132" s="33">
        <v>18.7</v>
      </c>
      <c r="J132" s="33">
        <v>25.2</v>
      </c>
      <c r="K132" s="33">
        <v>22.2</v>
      </c>
      <c r="L132" s="30" t="str">
        <f>VLOOKUP(C132, [1]Data!$A:$O, 15, FALSE)</f>
        <v>Dade</v>
      </c>
      <c r="M132" s="30" t="str">
        <f>VLOOKUP(C132, [1]Data!$A:$P, 16, FALSE)</f>
        <v>rural</v>
      </c>
      <c r="N132" s="34">
        <f>VLOOKUP(C132, [1]Data!$A:$R, 18, FALSE)</f>
        <v>2911580</v>
      </c>
    </row>
    <row r="133" spans="1:14" ht="15.6" x14ac:dyDescent="0.35">
      <c r="A133" s="42" t="s">
        <v>613</v>
      </c>
      <c r="B133" s="30" t="s">
        <v>614</v>
      </c>
      <c r="C133" s="30" t="s">
        <v>615</v>
      </c>
      <c r="D133" s="30" t="str">
        <f>VLOOKUP(C133, [1]Data!$A:$Q, 17, FALSE)</f>
        <v>Kansas City</v>
      </c>
      <c r="E133" s="31">
        <f>VLOOKUP(C133, [1]Data!$A:$D, 4, FALSE)</f>
        <v>403</v>
      </c>
      <c r="F133" s="32">
        <v>1</v>
      </c>
      <c r="G133" s="33">
        <v>19.7</v>
      </c>
      <c r="H133" s="33">
        <v>18.8</v>
      </c>
      <c r="I133" s="33">
        <v>19.5</v>
      </c>
      <c r="J133" s="33">
        <v>20</v>
      </c>
      <c r="K133" s="33">
        <v>19.8</v>
      </c>
      <c r="L133" s="30" t="str">
        <f>VLOOKUP(C133, [1]Data!$A:$O, 15, FALSE)</f>
        <v>Jackson</v>
      </c>
      <c r="M133" s="30" t="str">
        <f>VLOOKUP(C133, [1]Data!$A:$P, 16, FALSE)</f>
        <v>urban</v>
      </c>
      <c r="N133" s="34">
        <f>VLOOKUP(C133, [1]Data!$A:$R, 18, FALSE)</f>
        <v>2900597</v>
      </c>
    </row>
    <row r="134" spans="1:14" ht="15.6" x14ac:dyDescent="0.35">
      <c r="A134" s="42" t="s">
        <v>281</v>
      </c>
      <c r="B134" s="30" t="s">
        <v>282</v>
      </c>
      <c r="C134" s="30" t="s">
        <v>283</v>
      </c>
      <c r="D134" s="30" t="str">
        <f>VLOOKUP(C134, [1]Data!$A:$Q, 17, FALSE)</f>
        <v>Kansas City</v>
      </c>
      <c r="E134" s="31">
        <f>VLOOKUP(C134, [1]Data!$A:$D, 4, FALSE)</f>
        <v>801</v>
      </c>
      <c r="F134" s="32">
        <v>0.45783132530120479</v>
      </c>
      <c r="G134" s="33">
        <v>19.399999999999999</v>
      </c>
      <c r="H134" s="33">
        <v>17.5</v>
      </c>
      <c r="I134" s="33">
        <v>18.899999999999999</v>
      </c>
      <c r="J134" s="33">
        <v>21</v>
      </c>
      <c r="K134" s="33">
        <v>20</v>
      </c>
      <c r="L134" s="30" t="str">
        <f>VLOOKUP(C134, [1]Data!$A:$O, 15, FALSE)</f>
        <v>Clay</v>
      </c>
      <c r="M134" s="30" t="str">
        <f>VLOOKUP(C134, [1]Data!$A:$P, 16, FALSE)</f>
        <v>town</v>
      </c>
      <c r="N134" s="34">
        <f>VLOOKUP(C134, [1]Data!$A:$R, 18, FALSE)</f>
        <v>2911650</v>
      </c>
    </row>
    <row r="135" spans="1:14" ht="15.6" x14ac:dyDescent="0.35">
      <c r="A135" s="42" t="s">
        <v>281</v>
      </c>
      <c r="B135" s="30" t="s">
        <v>282</v>
      </c>
      <c r="C135" s="30" t="s">
        <v>284</v>
      </c>
      <c r="D135" s="30" t="str">
        <f>VLOOKUP(C135, [1]Data!$A:$Q, 17, FALSE)</f>
        <v>Kansas City</v>
      </c>
      <c r="E135" s="31">
        <f>VLOOKUP(C135, [1]Data!$A:$D, 4, FALSE)</f>
        <v>38</v>
      </c>
      <c r="F135" s="32" t="s">
        <v>3</v>
      </c>
      <c r="G135" s="33" t="s">
        <v>3</v>
      </c>
      <c r="H135" s="33" t="s">
        <v>3</v>
      </c>
      <c r="I135" s="33" t="s">
        <v>3</v>
      </c>
      <c r="J135" s="33" t="s">
        <v>3</v>
      </c>
      <c r="K135" s="33" t="s">
        <v>3</v>
      </c>
      <c r="L135" s="30" t="str">
        <f>VLOOKUP(C135, [1]Data!$A:$O, 15, FALSE)</f>
        <v>Clay</v>
      </c>
      <c r="M135" s="30" t="str">
        <f>VLOOKUP(C135, [1]Data!$A:$P, 16, FALSE)</f>
        <v>town</v>
      </c>
      <c r="N135" s="34">
        <f>VLOOKUP(C135, [1]Data!$A:$R, 18, FALSE)</f>
        <v>2911650</v>
      </c>
    </row>
    <row r="136" spans="1:14" ht="15.6" x14ac:dyDescent="0.35">
      <c r="A136" s="42" t="s">
        <v>39</v>
      </c>
      <c r="B136" s="30" t="s">
        <v>40</v>
      </c>
      <c r="C136" s="30" t="s">
        <v>41</v>
      </c>
      <c r="D136" s="30" t="str">
        <f>VLOOKUP(C136, [1]Data!$A:$Q, 17, FALSE)</f>
        <v>Southwest</v>
      </c>
      <c r="E136" s="31">
        <f>VLOOKUP(C136, [1]Data!$A:$D, 4, FALSE)</f>
        <v>92</v>
      </c>
      <c r="F136" s="32">
        <v>0.43333333333333335</v>
      </c>
      <c r="G136" s="33">
        <v>17.5</v>
      </c>
      <c r="H136" s="33">
        <v>16.5</v>
      </c>
      <c r="I136" s="33">
        <v>15.7</v>
      </c>
      <c r="J136" s="33">
        <v>18.2</v>
      </c>
      <c r="K136" s="33">
        <v>19.100000000000001</v>
      </c>
      <c r="L136" s="30" t="str">
        <f>VLOOKUP(C136, [1]Data!$A:$O, 15, FALSE)</f>
        <v>Barry</v>
      </c>
      <c r="M136" s="30" t="str">
        <f>VLOOKUP(C136, [1]Data!$A:$P, 16, FALSE)</f>
        <v>town</v>
      </c>
      <c r="N136" s="34">
        <f>VLOOKUP(C136, [1]Data!$A:$R, 18, FALSE)</f>
        <v>2911670</v>
      </c>
    </row>
    <row r="137" spans="1:14" ht="15.6" x14ac:dyDescent="0.35">
      <c r="A137" s="42" t="s">
        <v>464</v>
      </c>
      <c r="B137" s="30" t="s">
        <v>465</v>
      </c>
      <c r="C137" s="30" t="s">
        <v>466</v>
      </c>
      <c r="D137" s="30" t="str">
        <f>VLOOKUP(C137, [1]Data!$A:$Q, 17, FALSE)</f>
        <v>Southwest</v>
      </c>
      <c r="E137" s="31">
        <f>VLOOKUP(C137, [1]Data!$A:$D, 4, FALSE)</f>
        <v>381</v>
      </c>
      <c r="F137" s="32">
        <v>0.40816326530612246</v>
      </c>
      <c r="G137" s="33">
        <v>21.3</v>
      </c>
      <c r="H137" s="33">
        <v>20.7</v>
      </c>
      <c r="I137" s="33">
        <v>20.399999999999999</v>
      </c>
      <c r="J137" s="33">
        <v>22.4</v>
      </c>
      <c r="K137" s="33">
        <v>20.9</v>
      </c>
      <c r="L137" s="30" t="str">
        <f>VLOOKUP(C137, [1]Data!$A:$O, 15, FALSE)</f>
        <v>Greene</v>
      </c>
      <c r="M137" s="30" t="str">
        <f>VLOOKUP(C137, [1]Data!$A:$P, 16, FALSE)</f>
        <v>urban</v>
      </c>
      <c r="N137" s="34">
        <f>VLOOKUP(C137, [1]Data!$A:$R, 18, FALSE)</f>
        <v>2911700</v>
      </c>
    </row>
    <row r="138" spans="1:14" ht="15.6" x14ac:dyDescent="0.35">
      <c r="A138" s="42" t="s">
        <v>1015</v>
      </c>
      <c r="B138" s="30" t="s">
        <v>1016</v>
      </c>
      <c r="C138" s="30" t="s">
        <v>1017</v>
      </c>
      <c r="D138" s="30" t="str">
        <f>VLOOKUP(C138, [1]Data!$A:$Q, 17, FALSE)</f>
        <v>Southwest</v>
      </c>
      <c r="E138" s="31">
        <f>VLOOKUP(C138, [1]Data!$A:$D, 4, FALSE)</f>
        <v>145</v>
      </c>
      <c r="F138" s="32">
        <v>0.72222222222222221</v>
      </c>
      <c r="G138" s="33">
        <v>17.899999999999999</v>
      </c>
      <c r="H138" s="33">
        <v>16.3</v>
      </c>
      <c r="I138" s="33">
        <v>17.2</v>
      </c>
      <c r="J138" s="33">
        <v>19.8</v>
      </c>
      <c r="K138" s="33">
        <v>17.899999999999999</v>
      </c>
      <c r="L138" s="30" t="str">
        <f>VLOOKUP(C138, [1]Data!$A:$O, 15, FALSE)</f>
        <v>Polk</v>
      </c>
      <c r="M138" s="30" t="str">
        <f>VLOOKUP(C138, [1]Data!$A:$P, 16, FALSE)</f>
        <v>rural</v>
      </c>
      <c r="N138" s="34">
        <f>VLOOKUP(C138, [1]Data!$A:$R, 18, FALSE)</f>
        <v>2911730</v>
      </c>
    </row>
    <row r="139" spans="1:14" ht="15.6" x14ac:dyDescent="0.35">
      <c r="A139" s="42" t="s">
        <v>21</v>
      </c>
      <c r="B139" s="30" t="s">
        <v>22</v>
      </c>
      <c r="C139" s="30" t="s">
        <v>23</v>
      </c>
      <c r="D139" s="30" t="str">
        <f>VLOOKUP(C139, [1]Data!$A:$Q, 17, FALSE)</f>
        <v>Northwest</v>
      </c>
      <c r="E139" s="31">
        <f>VLOOKUP(C139, [1]Data!$A:$D, 4, FALSE)</f>
        <v>66</v>
      </c>
      <c r="F139" s="32" t="s">
        <v>3</v>
      </c>
      <c r="G139" s="33">
        <v>24</v>
      </c>
      <c r="H139" s="33">
        <v>22.3</v>
      </c>
      <c r="I139" s="33">
        <v>22.5</v>
      </c>
      <c r="J139" s="33">
        <v>26.3</v>
      </c>
      <c r="K139" s="33">
        <v>24.8</v>
      </c>
      <c r="L139" s="30" t="str">
        <f>VLOOKUP(C139, [1]Data!$A:$O, 15, FALSE)</f>
        <v>Atchison</v>
      </c>
      <c r="M139" s="30" t="str">
        <f>VLOOKUP(C139, [1]Data!$A:$P, 16, FALSE)</f>
        <v>rural</v>
      </c>
      <c r="N139" s="34">
        <f>VLOOKUP(C139, [1]Data!$A:$R, 18, FALSE)</f>
        <v>2911760</v>
      </c>
    </row>
    <row r="140" spans="1:14" ht="15.6" x14ac:dyDescent="0.35">
      <c r="A140" s="42" t="s">
        <v>1126</v>
      </c>
      <c r="B140" s="30" t="s">
        <v>1127</v>
      </c>
      <c r="C140" s="30" t="s">
        <v>1128</v>
      </c>
      <c r="D140" s="30" t="str">
        <f>VLOOKUP(C140, [1]Data!$A:$Q, 17, FALSE)</f>
        <v>Bootheel</v>
      </c>
      <c r="E140" s="31">
        <f>VLOOKUP(C140, [1]Data!$A:$D, 4, FALSE)</f>
        <v>1232</v>
      </c>
      <c r="F140" s="32">
        <v>0.49420849420849422</v>
      </c>
      <c r="G140" s="33">
        <v>21.1</v>
      </c>
      <c r="H140" s="33">
        <v>20.2</v>
      </c>
      <c r="I140" s="33">
        <v>19.5</v>
      </c>
      <c r="J140" s="33">
        <v>22.3</v>
      </c>
      <c r="K140" s="33">
        <v>21.4</v>
      </c>
      <c r="L140" s="30" t="str">
        <f>VLOOKUP(C140, [1]Data!$A:$O, 15, FALSE)</f>
        <v>St. Francois</v>
      </c>
      <c r="M140" s="30" t="str">
        <f>VLOOKUP(C140, [1]Data!$A:$P, 16, FALSE)</f>
        <v>town</v>
      </c>
      <c r="N140" s="34">
        <f>VLOOKUP(C140, [1]Data!$A:$R, 18, FALSE)</f>
        <v>2911910</v>
      </c>
    </row>
    <row r="141" spans="1:14" ht="15.6" x14ac:dyDescent="0.35">
      <c r="A141" s="42" t="s">
        <v>524</v>
      </c>
      <c r="B141" s="30" t="s">
        <v>525</v>
      </c>
      <c r="C141" s="30" t="s">
        <v>526</v>
      </c>
      <c r="D141" s="30" t="str">
        <f>VLOOKUP(C141, [1]Data!$A:$Q, 17, FALSE)</f>
        <v>Central</v>
      </c>
      <c r="E141" s="31">
        <f>VLOOKUP(C141, [1]Data!$A:$D, 4, FALSE)</f>
        <v>187</v>
      </c>
      <c r="F141" s="32">
        <v>0.63829787234042556</v>
      </c>
      <c r="G141" s="33">
        <v>20</v>
      </c>
      <c r="H141" s="33">
        <v>19.2</v>
      </c>
      <c r="I141" s="33">
        <v>18.7</v>
      </c>
      <c r="J141" s="33">
        <v>21.4</v>
      </c>
      <c r="K141" s="33">
        <v>20.2</v>
      </c>
      <c r="L141" s="30" t="str">
        <f>VLOOKUP(C141, [1]Data!$A:$O, 15, FALSE)</f>
        <v>Howard</v>
      </c>
      <c r="M141" s="30" t="str">
        <f>VLOOKUP(C141, [1]Data!$A:$P, 16, FALSE)</f>
        <v>town</v>
      </c>
      <c r="N141" s="34">
        <f>VLOOKUP(C141, [1]Data!$A:$R, 18, FALSE)</f>
        <v>2911990</v>
      </c>
    </row>
    <row r="142" spans="1:14" ht="15.6" x14ac:dyDescent="0.35">
      <c r="A142" s="42" t="s">
        <v>1145</v>
      </c>
      <c r="B142" s="30" t="s">
        <v>1146</v>
      </c>
      <c r="C142" s="30" t="s">
        <v>1147</v>
      </c>
      <c r="D142" s="30" t="str">
        <f>VLOOKUP(C142, [1]Data!$A:$Q, 17, FALSE)</f>
        <v>St. Louis</v>
      </c>
      <c r="E142" s="31">
        <f>VLOOKUP(C142, [1]Data!$A:$D, 4, FALSE)</f>
        <v>1224</v>
      </c>
      <c r="F142" s="32">
        <v>0.35504885993485341</v>
      </c>
      <c r="G142" s="33">
        <v>14.3</v>
      </c>
      <c r="H142" s="33">
        <v>12.6</v>
      </c>
      <c r="I142" s="33">
        <v>14.4</v>
      </c>
      <c r="J142" s="33">
        <v>14.5</v>
      </c>
      <c r="K142" s="33">
        <v>15</v>
      </c>
      <c r="L142" s="30" t="str">
        <f>VLOOKUP(C142, [1]Data!$A:$O, 15, FALSE)</f>
        <v>St. Louis</v>
      </c>
      <c r="M142" s="30" t="str">
        <f>VLOOKUP(C142, [1]Data!$A:$P, 16, FALSE)</f>
        <v>suburban</v>
      </c>
      <c r="N142" s="34">
        <f>VLOOKUP(C142, [1]Data!$A:$R, 18, FALSE)</f>
        <v>2912010</v>
      </c>
    </row>
    <row r="143" spans="1:14" ht="15.6" x14ac:dyDescent="0.35">
      <c r="A143" s="42" t="s">
        <v>1145</v>
      </c>
      <c r="B143" s="30" t="s">
        <v>1146</v>
      </c>
      <c r="C143" s="30" t="s">
        <v>1148</v>
      </c>
      <c r="D143" s="30" t="str">
        <f>VLOOKUP(C143, [1]Data!$A:$Q, 17, FALSE)</f>
        <v>St. Louis</v>
      </c>
      <c r="E143" s="31">
        <f>VLOOKUP(C143, [1]Data!$A:$D, 4, FALSE)</f>
        <v>401</v>
      </c>
      <c r="F143" s="32">
        <v>0.87755102040816324</v>
      </c>
      <c r="G143" s="33">
        <v>18.100000000000001</v>
      </c>
      <c r="H143" s="33">
        <v>17.3</v>
      </c>
      <c r="I143" s="33">
        <v>17.100000000000001</v>
      </c>
      <c r="J143" s="33">
        <v>19.2</v>
      </c>
      <c r="K143" s="33">
        <v>18.7</v>
      </c>
      <c r="L143" s="30" t="str">
        <f>VLOOKUP(C143, [1]Data!$A:$O, 15, FALSE)</f>
        <v>St. Louis</v>
      </c>
      <c r="M143" s="30" t="str">
        <f>VLOOKUP(C143, [1]Data!$A:$P, 16, FALSE)</f>
        <v>suburban</v>
      </c>
      <c r="N143" s="34">
        <f>VLOOKUP(C143, [1]Data!$A:$R, 18, FALSE)</f>
        <v>2912010</v>
      </c>
    </row>
    <row r="144" spans="1:14" ht="15.6" x14ac:dyDescent="0.35">
      <c r="A144" s="42" t="s">
        <v>1145</v>
      </c>
      <c r="B144" s="30" t="s">
        <v>1146</v>
      </c>
      <c r="C144" s="30" t="s">
        <v>1149</v>
      </c>
      <c r="D144" s="30" t="str">
        <f>VLOOKUP(C144, [1]Data!$A:$Q, 17, FALSE)</f>
        <v>St. Louis</v>
      </c>
      <c r="E144" s="31">
        <f>VLOOKUP(C144, [1]Data!$A:$D, 4, FALSE)</f>
        <v>1208</v>
      </c>
      <c r="F144" s="32">
        <v>0.4785276073619632</v>
      </c>
      <c r="G144" s="33">
        <v>16.5</v>
      </c>
      <c r="H144" s="33">
        <v>14.9</v>
      </c>
      <c r="I144" s="33">
        <v>15.8</v>
      </c>
      <c r="J144" s="33">
        <v>17.399999999999999</v>
      </c>
      <c r="K144" s="33">
        <v>17.399999999999999</v>
      </c>
      <c r="L144" s="30" t="str">
        <f>VLOOKUP(C144, [1]Data!$A:$O, 15, FALSE)</f>
        <v>St. Louis</v>
      </c>
      <c r="M144" s="30" t="str">
        <f>VLOOKUP(C144, [1]Data!$A:$P, 16, FALSE)</f>
        <v>suburban</v>
      </c>
      <c r="N144" s="34">
        <f>VLOOKUP(C144, [1]Data!$A:$R, 18, FALSE)</f>
        <v>2912010</v>
      </c>
    </row>
    <row r="145" spans="1:14" ht="15.6" x14ac:dyDescent="0.35">
      <c r="A145" s="42" t="s">
        <v>650</v>
      </c>
      <c r="B145" s="30" t="s">
        <v>651</v>
      </c>
      <c r="C145" s="30" t="s">
        <v>652</v>
      </c>
      <c r="D145" s="30" t="str">
        <f>VLOOKUP(C145, [1]Data!$A:$Q, 17, FALSE)</f>
        <v>St. Louis</v>
      </c>
      <c r="E145" s="31">
        <f>VLOOKUP(C145, [1]Data!$A:$D, 4, FALSE)</f>
        <v>976</v>
      </c>
      <c r="F145" s="32">
        <v>0.94495412844036697</v>
      </c>
      <c r="G145" s="33">
        <v>20.7</v>
      </c>
      <c r="H145" s="33">
        <v>19.7</v>
      </c>
      <c r="I145" s="33">
        <v>20.5</v>
      </c>
      <c r="J145" s="33">
        <v>21.4</v>
      </c>
      <c r="K145" s="33">
        <v>20.8</v>
      </c>
      <c r="L145" s="30" t="str">
        <f>VLOOKUP(C145, [1]Data!$A:$O, 15, FALSE)</f>
        <v>Jefferson</v>
      </c>
      <c r="M145" s="30" t="str">
        <f>VLOOKUP(C145, [1]Data!$A:$P, 16, FALSE)</f>
        <v>suburban</v>
      </c>
      <c r="N145" s="34">
        <f>VLOOKUP(C145, [1]Data!$A:$R, 18, FALSE)</f>
        <v>2912030</v>
      </c>
    </row>
    <row r="146" spans="1:14" ht="15.6" x14ac:dyDescent="0.35">
      <c r="A146" s="42" t="s">
        <v>1371</v>
      </c>
      <c r="B146" s="30" t="s">
        <v>1372</v>
      </c>
      <c r="C146" s="30" t="s">
        <v>1373</v>
      </c>
      <c r="D146" s="30" t="str">
        <f>VLOOKUP(C146, [1]Data!$A:$Q, 17, FALSE)</f>
        <v>Southwest</v>
      </c>
      <c r="E146" s="31">
        <f>VLOOKUP(C146, [1]Data!$A:$D, 4, FALSE)</f>
        <v>161</v>
      </c>
      <c r="F146" s="32">
        <v>0.9285714285714286</v>
      </c>
      <c r="G146" s="33">
        <v>18.100000000000001</v>
      </c>
      <c r="H146" s="33">
        <v>16.7</v>
      </c>
      <c r="I146" s="33">
        <v>17.2</v>
      </c>
      <c r="J146" s="33">
        <v>19.8</v>
      </c>
      <c r="K146" s="33">
        <v>18.2</v>
      </c>
      <c r="L146" s="30" t="str">
        <f>VLOOKUP(C146, [1]Data!$A:$O, 15, FALSE)</f>
        <v>Webster</v>
      </c>
      <c r="M146" s="30" t="str">
        <f>VLOOKUP(C146, [1]Data!$A:$P, 16, FALSE)</f>
        <v>town</v>
      </c>
      <c r="N146" s="34">
        <f>VLOOKUP(C146, [1]Data!$A:$R, 18, FALSE)</f>
        <v>2912180</v>
      </c>
    </row>
    <row r="147" spans="1:14" ht="15.6" x14ac:dyDescent="0.35">
      <c r="A147" s="42" t="s">
        <v>1311</v>
      </c>
      <c r="B147" s="30" t="s">
        <v>1312</v>
      </c>
      <c r="C147" s="30" t="s">
        <v>1313</v>
      </c>
      <c r="D147" s="30" t="str">
        <f>VLOOKUP(C147, [1]Data!$A:$Q, 17, FALSE)</f>
        <v>Southwest</v>
      </c>
      <c r="E147" s="31">
        <f>VLOOKUP(C147, [1]Data!$A:$D, 4, FALSE)</f>
        <v>398</v>
      </c>
      <c r="F147" s="32">
        <v>0.3048780487804878</v>
      </c>
      <c r="G147" s="33">
        <v>21.6</v>
      </c>
      <c r="H147" s="33">
        <v>20.6</v>
      </c>
      <c r="I147" s="33">
        <v>20.399999999999999</v>
      </c>
      <c r="J147" s="33">
        <v>22.6</v>
      </c>
      <c r="K147" s="33">
        <v>21.5</v>
      </c>
      <c r="L147" s="30" t="str">
        <f>VLOOKUP(C147, [1]Data!$A:$O, 15, FALSE)</f>
        <v>Taney</v>
      </c>
      <c r="M147" s="30" t="str">
        <f>VLOOKUP(C147, [1]Data!$A:$P, 16, FALSE)</f>
        <v>town</v>
      </c>
      <c r="N147" s="34">
        <f>VLOOKUP(C147, [1]Data!$A:$R, 18, FALSE)</f>
        <v>2912240</v>
      </c>
    </row>
    <row r="148" spans="1:14" ht="15.6" x14ac:dyDescent="0.35">
      <c r="A148" s="42" t="s">
        <v>548</v>
      </c>
      <c r="B148" s="30" t="s">
        <v>549</v>
      </c>
      <c r="C148" s="30" t="s">
        <v>550</v>
      </c>
      <c r="D148" s="30" t="str">
        <f>VLOOKUP(C148, [1]Data!$A:$Q, 17, FALSE)</f>
        <v>Kansas City</v>
      </c>
      <c r="E148" s="31">
        <f>VLOOKUP(C148, [1]Data!$A:$D, 4, FALSE)</f>
        <v>1532</v>
      </c>
      <c r="F148" s="32">
        <v>0.45482866043613707</v>
      </c>
      <c r="G148" s="33">
        <v>19</v>
      </c>
      <c r="H148" s="33">
        <v>17</v>
      </c>
      <c r="I148" s="33">
        <v>18.100000000000001</v>
      </c>
      <c r="J148" s="33">
        <v>20.3</v>
      </c>
      <c r="K148" s="33">
        <v>19.899999999999999</v>
      </c>
      <c r="L148" s="30" t="str">
        <f>VLOOKUP(C148, [1]Data!$A:$O, 15, FALSE)</f>
        <v>Jackson</v>
      </c>
      <c r="M148" s="30" t="str">
        <f>VLOOKUP(C148, [1]Data!$A:$P, 16, FALSE)</f>
        <v>rural</v>
      </c>
      <c r="N148" s="34">
        <f>VLOOKUP(C148, [1]Data!$A:$R, 18, FALSE)</f>
        <v>2912290</v>
      </c>
    </row>
    <row r="149" spans="1:14" ht="15.6" x14ac:dyDescent="0.35">
      <c r="A149" s="42" t="s">
        <v>658</v>
      </c>
      <c r="B149" s="30" t="s">
        <v>659</v>
      </c>
      <c r="C149" s="30" t="s">
        <v>660</v>
      </c>
      <c r="D149" s="30" t="str">
        <f>VLOOKUP(C149, [1]Data!$A:$Q, 17, FALSE)</f>
        <v>St. Louis</v>
      </c>
      <c r="E149" s="31">
        <f>VLOOKUP(C149, [1]Data!$A:$D, 4, FALSE)</f>
        <v>1816</v>
      </c>
      <c r="F149" s="32">
        <v>0.85279187817258884</v>
      </c>
      <c r="G149" s="33">
        <v>19.8</v>
      </c>
      <c r="H149" s="33">
        <v>19.2</v>
      </c>
      <c r="I149" s="33">
        <v>18.5</v>
      </c>
      <c r="J149" s="33">
        <v>20.6</v>
      </c>
      <c r="K149" s="33">
        <v>20.399999999999999</v>
      </c>
      <c r="L149" s="30" t="str">
        <f>VLOOKUP(C149, [1]Data!$A:$O, 15, FALSE)</f>
        <v>Jefferson</v>
      </c>
      <c r="M149" s="30" t="str">
        <f>VLOOKUP(C149, [1]Data!$A:$P, 16, FALSE)</f>
        <v>town</v>
      </c>
      <c r="N149" s="34">
        <f>VLOOKUP(C149, [1]Data!$A:$R, 18, FALSE)</f>
        <v>2912300</v>
      </c>
    </row>
    <row r="150" spans="1:14" ht="15.6" x14ac:dyDescent="0.35">
      <c r="A150" s="42" t="s">
        <v>658</v>
      </c>
      <c r="B150" s="30" t="s">
        <v>659</v>
      </c>
      <c r="C150" s="30" t="s">
        <v>661</v>
      </c>
      <c r="D150" s="30" t="str">
        <f>VLOOKUP(C150, [1]Data!$A:$Q, 17, FALSE)</f>
        <v>St. Louis</v>
      </c>
      <c r="E150" s="31">
        <f>VLOOKUP(C150, [1]Data!$A:$D, 4, FALSE)</f>
        <v>1795</v>
      </c>
      <c r="F150" s="32">
        <v>0.89928057553956831</v>
      </c>
      <c r="G150" s="33">
        <v>19.600000000000001</v>
      </c>
      <c r="H150" s="33">
        <v>19.100000000000001</v>
      </c>
      <c r="I150" s="33">
        <v>18.399999999999999</v>
      </c>
      <c r="J150" s="33">
        <v>20.399999999999999</v>
      </c>
      <c r="K150" s="33">
        <v>19.8</v>
      </c>
      <c r="L150" s="30" t="str">
        <f>VLOOKUP(C150, [1]Data!$A:$O, 15, FALSE)</f>
        <v>Jefferson</v>
      </c>
      <c r="M150" s="30" t="str">
        <f>VLOOKUP(C150, [1]Data!$A:$P, 16, FALSE)</f>
        <v>town</v>
      </c>
      <c r="N150" s="34">
        <f>VLOOKUP(C150, [1]Data!$A:$R, 18, FALSE)</f>
        <v>2912300</v>
      </c>
    </row>
    <row r="151" spans="1:14" ht="15.6" x14ac:dyDescent="0.35">
      <c r="A151" s="42" t="s">
        <v>1097</v>
      </c>
      <c r="B151" s="30" t="s">
        <v>1098</v>
      </c>
      <c r="C151" s="30" t="s">
        <v>1099</v>
      </c>
      <c r="D151" s="30" t="str">
        <f>VLOOKUP(C151, [1]Data!$A:$Q, 17, FALSE)</f>
        <v>St. Louis</v>
      </c>
      <c r="E151" s="31">
        <f>VLOOKUP(C151, [1]Data!$A:$D, 4, FALSE)</f>
        <v>1879</v>
      </c>
      <c r="F151" s="32">
        <v>0.84872298624754416</v>
      </c>
      <c r="G151" s="33">
        <v>22.3</v>
      </c>
      <c r="H151" s="33">
        <v>21.2</v>
      </c>
      <c r="I151" s="33">
        <v>21.6</v>
      </c>
      <c r="J151" s="33">
        <v>23.1</v>
      </c>
      <c r="K151" s="33">
        <v>22.7</v>
      </c>
      <c r="L151" s="30" t="str">
        <f>VLOOKUP(C151, [1]Data!$A:$O, 15, FALSE)</f>
        <v>St. Charles</v>
      </c>
      <c r="M151" s="30" t="str">
        <f>VLOOKUP(C151, [1]Data!$A:$P, 16, FALSE)</f>
        <v>suburban</v>
      </c>
      <c r="N151" s="34">
        <f>VLOOKUP(C151, [1]Data!$A:$R, 18, FALSE)</f>
        <v>2928950</v>
      </c>
    </row>
    <row r="152" spans="1:14" ht="15.6" x14ac:dyDescent="0.35">
      <c r="A152" s="42" t="s">
        <v>1097</v>
      </c>
      <c r="B152" s="30" t="s">
        <v>1098</v>
      </c>
      <c r="C152" s="30" t="s">
        <v>1100</v>
      </c>
      <c r="D152" s="30" t="str">
        <f>VLOOKUP(C152, [1]Data!$A:$Q, 17, FALSE)</f>
        <v>St. Louis</v>
      </c>
      <c r="E152" s="31">
        <f>VLOOKUP(C152, [1]Data!$A:$D, 4, FALSE)</f>
        <v>1656</v>
      </c>
      <c r="F152" s="32">
        <v>0.83293556085918852</v>
      </c>
      <c r="G152" s="33">
        <v>21</v>
      </c>
      <c r="H152" s="33">
        <v>19.399999999999999</v>
      </c>
      <c r="I152" s="33">
        <v>20.9</v>
      </c>
      <c r="J152" s="33">
        <v>21.4</v>
      </c>
      <c r="K152" s="33">
        <v>21.7</v>
      </c>
      <c r="L152" s="30" t="str">
        <f>VLOOKUP(C152, [1]Data!$A:$O, 15, FALSE)</f>
        <v>St. Charles</v>
      </c>
      <c r="M152" s="30" t="str">
        <f>VLOOKUP(C152, [1]Data!$A:$P, 16, FALSE)</f>
        <v>suburban</v>
      </c>
      <c r="N152" s="34">
        <f>VLOOKUP(C152, [1]Data!$A:$R, 18, FALSE)</f>
        <v>2928950</v>
      </c>
    </row>
    <row r="153" spans="1:14" ht="15.6" x14ac:dyDescent="0.35">
      <c r="A153" s="42" t="s">
        <v>1097</v>
      </c>
      <c r="B153" s="30" t="s">
        <v>1098</v>
      </c>
      <c r="C153" s="30" t="s">
        <v>1101</v>
      </c>
      <c r="D153" s="30" t="str">
        <f>VLOOKUP(C153, [1]Data!$A:$Q, 17, FALSE)</f>
        <v>St. Louis</v>
      </c>
      <c r="E153" s="31">
        <f>VLOOKUP(C153, [1]Data!$A:$D, 4, FALSE)</f>
        <v>1782</v>
      </c>
      <c r="F153" s="32">
        <v>0.79392624728850325</v>
      </c>
      <c r="G153" s="33">
        <v>20.100000000000001</v>
      </c>
      <c r="H153" s="33">
        <v>19</v>
      </c>
      <c r="I153" s="33">
        <v>19.3</v>
      </c>
      <c r="J153" s="33">
        <v>20.9</v>
      </c>
      <c r="K153" s="33">
        <v>20.8</v>
      </c>
      <c r="L153" s="30" t="str">
        <f>VLOOKUP(C153, [1]Data!$A:$O, 15, FALSE)</f>
        <v>St. Charles</v>
      </c>
      <c r="M153" s="30" t="str">
        <f>VLOOKUP(C153, [1]Data!$A:$P, 16, FALSE)</f>
        <v>suburban</v>
      </c>
      <c r="N153" s="34">
        <f>VLOOKUP(C153, [1]Data!$A:$R, 18, FALSE)</f>
        <v>2928950</v>
      </c>
    </row>
    <row r="154" spans="1:14" ht="15.6" x14ac:dyDescent="0.35">
      <c r="A154" s="42" t="s">
        <v>794</v>
      </c>
      <c r="B154" s="30" t="s">
        <v>795</v>
      </c>
      <c r="C154" s="30" t="s">
        <v>796</v>
      </c>
      <c r="D154" s="30" t="str">
        <f>VLOOKUP(C154, [1]Data!$A:$Q, 17, FALSE)</f>
        <v>Bootheel</v>
      </c>
      <c r="E154" s="31">
        <f>VLOOKUP(C154, [1]Data!$A:$D, 4, FALSE)</f>
        <v>594</v>
      </c>
      <c r="F154" s="32">
        <v>0.52898550724637683</v>
      </c>
      <c r="G154" s="33">
        <v>20.6</v>
      </c>
      <c r="H154" s="33">
        <v>19.600000000000001</v>
      </c>
      <c r="I154" s="33">
        <v>19.8</v>
      </c>
      <c r="J154" s="33">
        <v>21.8</v>
      </c>
      <c r="K154" s="33">
        <v>20.399999999999999</v>
      </c>
      <c r="L154" s="30" t="str">
        <f>VLOOKUP(C154, [1]Data!$A:$O, 15, FALSE)</f>
        <v>Madison</v>
      </c>
      <c r="M154" s="30" t="str">
        <f>VLOOKUP(C154, [1]Data!$A:$P, 16, FALSE)</f>
        <v>town</v>
      </c>
      <c r="N154" s="34">
        <f>VLOOKUP(C154, [1]Data!$A:$R, 18, FALSE)</f>
        <v>2912540</v>
      </c>
    </row>
    <row r="155" spans="1:14" ht="15.6" x14ac:dyDescent="0.35">
      <c r="A155" s="42" t="s">
        <v>606</v>
      </c>
      <c r="B155" s="30" t="s">
        <v>608</v>
      </c>
      <c r="C155" s="30" t="s">
        <v>607</v>
      </c>
      <c r="D155" s="30" t="str">
        <f>VLOOKUP(C155, [1]Data!$A:$Q, 17, FALSE)</f>
        <v>Kansas City</v>
      </c>
      <c r="E155" s="31">
        <f>VLOOKUP(C155, [1]Data!$A:$D, 4, FALSE)</f>
        <v>196</v>
      </c>
      <c r="F155" s="32">
        <v>0.78787878787878785</v>
      </c>
      <c r="G155" s="33">
        <v>15.4</v>
      </c>
      <c r="H155" s="33">
        <v>14</v>
      </c>
      <c r="I155" s="33">
        <v>15.3</v>
      </c>
      <c r="J155" s="33">
        <v>15.6</v>
      </c>
      <c r="K155" s="33">
        <v>16.3</v>
      </c>
      <c r="L155" s="30" t="str">
        <f>VLOOKUP(C155, [1]Data!$A:$O, 15, FALSE)</f>
        <v>Jackson</v>
      </c>
      <c r="M155" s="30" t="str">
        <f>VLOOKUP(C155, [1]Data!$A:$P, 16, FALSE)</f>
        <v>urban</v>
      </c>
      <c r="N155" s="34">
        <f>VLOOKUP(C155, [1]Data!$A:$R, 18, FALSE)</f>
        <v>2900590</v>
      </c>
    </row>
    <row r="156" spans="1:14" ht="15.6" x14ac:dyDescent="0.35">
      <c r="A156" s="42" t="s">
        <v>606</v>
      </c>
      <c r="B156" s="30" t="s">
        <v>608</v>
      </c>
      <c r="C156" s="30" t="s">
        <v>609</v>
      </c>
      <c r="D156" s="30" t="str">
        <f>VLOOKUP(C156, [1]Data!$A:$Q, 17, FALSE)</f>
        <v>Kansas City</v>
      </c>
      <c r="E156" s="31">
        <f>VLOOKUP(C156, [1]Data!$A:$D, 4, FALSE)</f>
        <v>381</v>
      </c>
      <c r="F156" s="32">
        <v>0.37349397590361444</v>
      </c>
      <c r="G156" s="33">
        <v>17</v>
      </c>
      <c r="H156" s="33">
        <v>14.5</v>
      </c>
      <c r="I156" s="33">
        <v>17.100000000000001</v>
      </c>
      <c r="J156" s="33">
        <v>18.2</v>
      </c>
      <c r="K156" s="33">
        <v>17.8</v>
      </c>
      <c r="L156" s="30" t="str">
        <f>VLOOKUP(C156, [1]Data!$A:$O, 15, FALSE)</f>
        <v>Jackson</v>
      </c>
      <c r="M156" s="30" t="str">
        <f>VLOOKUP(C156, [1]Data!$A:$P, 16, FALSE)</f>
        <v>urban</v>
      </c>
      <c r="N156" s="34">
        <f>VLOOKUP(C156, [1]Data!$A:$R, 18, FALSE)</f>
        <v>2900590</v>
      </c>
    </row>
    <row r="157" spans="1:14" ht="15.6" x14ac:dyDescent="0.35">
      <c r="A157" s="42" t="s">
        <v>1090</v>
      </c>
      <c r="B157" s="30" t="s">
        <v>1091</v>
      </c>
      <c r="C157" s="30" t="s">
        <v>1092</v>
      </c>
      <c r="D157" s="30" t="str">
        <f>VLOOKUP(C157, [1]Data!$A:$Q, 17, FALSE)</f>
        <v>St. Louis</v>
      </c>
      <c r="E157" s="31">
        <f>VLOOKUP(C157, [1]Data!$A:$D, 4, FALSE)</f>
        <v>1488</v>
      </c>
      <c r="F157" s="32">
        <v>0.64738292011019283</v>
      </c>
      <c r="G157" s="33">
        <v>22.1</v>
      </c>
      <c r="H157" s="33">
        <v>21.2</v>
      </c>
      <c r="I157" s="33">
        <v>21.4</v>
      </c>
      <c r="J157" s="33">
        <v>22.7</v>
      </c>
      <c r="K157" s="33">
        <v>22.5</v>
      </c>
      <c r="L157" s="30" t="str">
        <f>VLOOKUP(C157, [1]Data!$A:$O, 15, FALSE)</f>
        <v>St. Charles</v>
      </c>
      <c r="M157" s="30" t="str">
        <f>VLOOKUP(C157, [1]Data!$A:$P, 16, FALSE)</f>
        <v>suburban</v>
      </c>
      <c r="N157" s="34">
        <f>VLOOKUP(C157, [1]Data!$A:$R, 18, FALSE)</f>
        <v>2908370</v>
      </c>
    </row>
    <row r="158" spans="1:14" ht="15.6" x14ac:dyDescent="0.35">
      <c r="A158" s="42" t="s">
        <v>1090</v>
      </c>
      <c r="B158" s="30" t="s">
        <v>1091</v>
      </c>
      <c r="C158" s="30" t="s">
        <v>1093</v>
      </c>
      <c r="D158" s="30" t="str">
        <f>VLOOKUP(C158, [1]Data!$A:$Q, 17, FALSE)</f>
        <v>St. Louis</v>
      </c>
      <c r="E158" s="31">
        <f>VLOOKUP(C158, [1]Data!$A:$D, 4, FALSE)</f>
        <v>1384</v>
      </c>
      <c r="F158" s="32">
        <v>0.6559766763848397</v>
      </c>
      <c r="G158" s="33">
        <v>23.3</v>
      </c>
      <c r="H158" s="33">
        <v>22.5</v>
      </c>
      <c r="I158" s="33">
        <v>22.5</v>
      </c>
      <c r="J158" s="33">
        <v>24</v>
      </c>
      <c r="K158" s="33">
        <v>23.4</v>
      </c>
      <c r="L158" s="30" t="str">
        <f>VLOOKUP(C158, [1]Data!$A:$O, 15, FALSE)</f>
        <v>St. Charles</v>
      </c>
      <c r="M158" s="30" t="str">
        <f>VLOOKUP(C158, [1]Data!$A:$P, 16, FALSE)</f>
        <v>suburban</v>
      </c>
      <c r="N158" s="34">
        <f>VLOOKUP(C158, [1]Data!$A:$R, 18, FALSE)</f>
        <v>2908370</v>
      </c>
    </row>
    <row r="159" spans="1:14" ht="15.6" x14ac:dyDescent="0.35">
      <c r="A159" s="42" t="s">
        <v>1090</v>
      </c>
      <c r="B159" s="30" t="s">
        <v>1091</v>
      </c>
      <c r="C159" s="30" t="s">
        <v>1094</v>
      </c>
      <c r="D159" s="30" t="str">
        <f>VLOOKUP(C159, [1]Data!$A:$Q, 17, FALSE)</f>
        <v>St. Louis</v>
      </c>
      <c r="E159" s="31">
        <f>VLOOKUP(C159, [1]Data!$A:$D, 4, FALSE)</f>
        <v>1224</v>
      </c>
      <c r="F159" s="32">
        <v>0.58657243816254412</v>
      </c>
      <c r="G159" s="33">
        <v>22.3</v>
      </c>
      <c r="H159" s="33">
        <v>21.3</v>
      </c>
      <c r="I159" s="33">
        <v>21.5</v>
      </c>
      <c r="J159" s="33">
        <v>23.2</v>
      </c>
      <c r="K159" s="33">
        <v>22.7</v>
      </c>
      <c r="L159" s="30" t="str">
        <f>VLOOKUP(C159, [1]Data!$A:$O, 15, FALSE)</f>
        <v>St. Charles</v>
      </c>
      <c r="M159" s="30" t="str">
        <f>VLOOKUP(C159, [1]Data!$A:$P, 16, FALSE)</f>
        <v>suburban</v>
      </c>
      <c r="N159" s="34">
        <f>VLOOKUP(C159, [1]Data!$A:$R, 18, FALSE)</f>
        <v>2908370</v>
      </c>
    </row>
    <row r="160" spans="1:14" ht="15.6" x14ac:dyDescent="0.35">
      <c r="A160" s="42" t="s">
        <v>1090</v>
      </c>
      <c r="B160" s="30" t="s">
        <v>1091</v>
      </c>
      <c r="C160" s="30" t="s">
        <v>1096</v>
      </c>
      <c r="D160" s="30" t="str">
        <f>VLOOKUP(C160, [1]Data!$A:$Q, 17, FALSE)</f>
        <v>St. Louis</v>
      </c>
      <c r="E160" s="31">
        <f>VLOOKUP(C160, [1]Data!$A:$D, 4, FALSE)</f>
        <v>1831</v>
      </c>
      <c r="F160" s="32">
        <v>0.66738660907127434</v>
      </c>
      <c r="G160" s="33">
        <v>23.5</v>
      </c>
      <c r="H160" s="33">
        <v>23</v>
      </c>
      <c r="I160" s="33">
        <v>23.3</v>
      </c>
      <c r="J160" s="33">
        <v>23.6</v>
      </c>
      <c r="K160" s="33">
        <v>23.5</v>
      </c>
      <c r="L160" s="30" t="str">
        <f>VLOOKUP(C160, [1]Data!$A:$O, 15, FALSE)</f>
        <v>St. Charles</v>
      </c>
      <c r="M160" s="30" t="str">
        <f>VLOOKUP(C160, [1]Data!$A:$P, 16, FALSE)</f>
        <v>suburban</v>
      </c>
      <c r="N160" s="34">
        <f>VLOOKUP(C160, [1]Data!$A:$R, 18, FALSE)</f>
        <v>2908370</v>
      </c>
    </row>
    <row r="161" spans="1:14" ht="15.6" x14ac:dyDescent="0.35">
      <c r="A161" s="42" t="s">
        <v>160</v>
      </c>
      <c r="B161" s="30" t="s">
        <v>161</v>
      </c>
      <c r="C161" s="30" t="s">
        <v>162</v>
      </c>
      <c r="D161" s="30" t="str">
        <f>VLOOKUP(C161, [1]Data!$A:$Q, 17, FALSE)</f>
        <v>Central</v>
      </c>
      <c r="E161" s="31">
        <f>VLOOKUP(C161, [1]Data!$A:$D, 4, FALSE)</f>
        <v>673</v>
      </c>
      <c r="F161" s="32">
        <v>0.55333333333333334</v>
      </c>
      <c r="G161" s="33">
        <v>18.600000000000001</v>
      </c>
      <c r="H161" s="33">
        <v>16.7</v>
      </c>
      <c r="I161" s="33">
        <v>18.100000000000001</v>
      </c>
      <c r="J161" s="33">
        <v>19.5</v>
      </c>
      <c r="K161" s="33">
        <v>19.399999999999999</v>
      </c>
      <c r="L161" s="30" t="str">
        <f>VLOOKUP(C161, [1]Data!$A:$O, 15, FALSE)</f>
        <v>Callaway</v>
      </c>
      <c r="M161" s="30" t="str">
        <f>VLOOKUP(C161, [1]Data!$A:$P, 16, FALSE)</f>
        <v>rural</v>
      </c>
      <c r="N161" s="34">
        <f>VLOOKUP(C161, [1]Data!$A:$R, 18, FALSE)</f>
        <v>2912550</v>
      </c>
    </row>
    <row r="162" spans="1:14" ht="15.6" x14ac:dyDescent="0.35">
      <c r="A162" s="42" t="s">
        <v>937</v>
      </c>
      <c r="B162" s="30" t="s">
        <v>938</v>
      </c>
      <c r="C162" s="30" t="s">
        <v>939</v>
      </c>
      <c r="D162" s="30" t="str">
        <f>VLOOKUP(C162, [1]Data!$A:$Q, 17, FALSE)</f>
        <v>Southwest</v>
      </c>
      <c r="E162" s="31">
        <f>VLOOKUP(C162, [1]Data!$A:$D, 4, FALSE)</f>
        <v>287</v>
      </c>
      <c r="F162" s="32">
        <v>0.6875</v>
      </c>
      <c r="G162" s="33">
        <v>20.5</v>
      </c>
      <c r="H162" s="33">
        <v>19.5</v>
      </c>
      <c r="I162" s="33">
        <v>18.7</v>
      </c>
      <c r="J162" s="33">
        <v>22.2</v>
      </c>
      <c r="K162" s="33">
        <v>21.1</v>
      </c>
      <c r="L162" s="30" t="str">
        <f>VLOOKUP(C162, [1]Data!$A:$O, 15, FALSE)</f>
        <v>Ozark</v>
      </c>
      <c r="M162" s="30" t="str">
        <f>VLOOKUP(C162, [1]Data!$A:$P, 16, FALSE)</f>
        <v>rural</v>
      </c>
      <c r="N162" s="34">
        <f>VLOOKUP(C162, [1]Data!$A:$R, 18, FALSE)</f>
        <v>2912600</v>
      </c>
    </row>
    <row r="163" spans="1:14" ht="15.6" x14ac:dyDescent="0.35">
      <c r="A163" s="42" t="s">
        <v>1287</v>
      </c>
      <c r="B163" s="30" t="s">
        <v>1288</v>
      </c>
      <c r="C163" s="30" t="s">
        <v>1289</v>
      </c>
      <c r="D163" s="30" t="str">
        <f>VLOOKUP(C163, [1]Data!$A:$Q, 17, FALSE)</f>
        <v>Southwest</v>
      </c>
      <c r="E163" s="31">
        <f>VLOOKUP(C163, [1]Data!$A:$D, 4, FALSE)</f>
        <v>228</v>
      </c>
      <c r="F163" s="32">
        <v>0.25</v>
      </c>
      <c r="G163" s="33">
        <v>19.100000000000001</v>
      </c>
      <c r="H163" s="33">
        <v>18.399999999999999</v>
      </c>
      <c r="I163" s="33">
        <v>18.899999999999999</v>
      </c>
      <c r="J163" s="33">
        <v>19.600000000000001</v>
      </c>
      <c r="K163" s="33">
        <v>19.399999999999999</v>
      </c>
      <c r="L163" s="30" t="str">
        <f>VLOOKUP(C163, [1]Data!$A:$O, 15, FALSE)</f>
        <v>Stone</v>
      </c>
      <c r="M163" s="30" t="str">
        <f>VLOOKUP(C163, [1]Data!$A:$P, 16, FALSE)</f>
        <v>rural</v>
      </c>
      <c r="N163" s="34">
        <f>VLOOKUP(C163, [1]Data!$A:$R, 18, FALSE)</f>
        <v>2912630</v>
      </c>
    </row>
    <row r="164" spans="1:14" ht="15.6" x14ac:dyDescent="0.35">
      <c r="A164" s="42" t="s">
        <v>363</v>
      </c>
      <c r="B164" s="30" t="s">
        <v>364</v>
      </c>
      <c r="C164" s="30" t="s">
        <v>365</v>
      </c>
      <c r="D164" s="30" t="str">
        <f>VLOOKUP(C164, [1]Data!$A:$Q, 17, FALSE)</f>
        <v>Northwest</v>
      </c>
      <c r="E164" s="31">
        <f>VLOOKUP(C164, [1]Data!$A:$D, 4, FALSE)</f>
        <v>164</v>
      </c>
      <c r="F164" s="32">
        <v>0.51428571428571423</v>
      </c>
      <c r="G164" s="33">
        <v>22.1</v>
      </c>
      <c r="H164" s="33">
        <v>21.4</v>
      </c>
      <c r="I164" s="33">
        <v>21.2</v>
      </c>
      <c r="J164" s="33">
        <v>23.7</v>
      </c>
      <c r="K164" s="33">
        <v>21.4</v>
      </c>
      <c r="L164" s="30" t="str">
        <f>VLOOKUP(C164, [1]Data!$A:$O, 15, FALSE)</f>
        <v>Daviess</v>
      </c>
      <c r="M164" s="30" t="str">
        <f>VLOOKUP(C164, [1]Data!$A:$P, 16, FALSE)</f>
        <v>rural</v>
      </c>
      <c r="N164" s="34">
        <f>VLOOKUP(C164, [1]Data!$A:$R, 18, FALSE)</f>
        <v>2912660</v>
      </c>
    </row>
    <row r="165" spans="1:14" ht="15.6" x14ac:dyDescent="0.35">
      <c r="A165" s="42" t="s">
        <v>428</v>
      </c>
      <c r="B165" s="30" t="s">
        <v>429</v>
      </c>
      <c r="C165" s="30" t="s">
        <v>430</v>
      </c>
      <c r="D165" s="30" t="str">
        <f>VLOOKUP(C165, [1]Data!$A:$Q, 17, FALSE)</f>
        <v>Central</v>
      </c>
      <c r="E165" s="31">
        <f>VLOOKUP(C165, [1]Data!$A:$D, 4, FALSE)</f>
        <v>349</v>
      </c>
      <c r="F165" s="32">
        <v>0.69512195121951215</v>
      </c>
      <c r="G165" s="33">
        <v>21.3</v>
      </c>
      <c r="H165" s="33">
        <v>20.7</v>
      </c>
      <c r="I165" s="33">
        <v>20.2</v>
      </c>
      <c r="J165" s="33">
        <v>21.8</v>
      </c>
      <c r="K165" s="33">
        <v>21.5</v>
      </c>
      <c r="L165" s="30" t="str">
        <f>VLOOKUP(C165, [1]Data!$A:$O, 15, FALSE)</f>
        <v>Gasconade</v>
      </c>
      <c r="M165" s="30" t="str">
        <f>VLOOKUP(C165, [1]Data!$A:$P, 16, FALSE)</f>
        <v>rural</v>
      </c>
      <c r="N165" s="34">
        <f>VLOOKUP(C165, [1]Data!$A:$R, 18, FALSE)</f>
        <v>2914280</v>
      </c>
    </row>
    <row r="166" spans="1:14" ht="15.6" x14ac:dyDescent="0.35">
      <c r="A166" s="42" t="s">
        <v>425</v>
      </c>
      <c r="B166" s="30" t="s">
        <v>426</v>
      </c>
      <c r="C166" s="30" t="s">
        <v>427</v>
      </c>
      <c r="D166" s="30" t="str">
        <f>VLOOKUP(C166, [1]Data!$A:$Q, 17, FALSE)</f>
        <v>Central</v>
      </c>
      <c r="E166" s="31">
        <f>VLOOKUP(C166, [1]Data!$A:$D, 4, FALSE)</f>
        <v>576</v>
      </c>
      <c r="F166" s="32">
        <v>0.4726027397260274</v>
      </c>
      <c r="G166" s="33">
        <v>20.5</v>
      </c>
      <c r="H166" s="33">
        <v>18.8</v>
      </c>
      <c r="I166" s="33">
        <v>19.8</v>
      </c>
      <c r="J166" s="33">
        <v>21.9</v>
      </c>
      <c r="K166" s="33">
        <v>21.1</v>
      </c>
      <c r="L166" s="30" t="str">
        <f>VLOOKUP(C166, [1]Data!$A:$O, 15, FALSE)</f>
        <v>Gasconade</v>
      </c>
      <c r="M166" s="30" t="str">
        <f>VLOOKUP(C166, [1]Data!$A:$P, 16, FALSE)</f>
        <v>rural</v>
      </c>
      <c r="N166" s="34">
        <f>VLOOKUP(C166, [1]Data!$A:$R, 18, FALSE)</f>
        <v>2923340</v>
      </c>
    </row>
    <row r="167" spans="1:14" ht="15.6" x14ac:dyDescent="0.35">
      <c r="A167" s="42" t="s">
        <v>1420</v>
      </c>
      <c r="B167" s="30" t="s">
        <v>1421</v>
      </c>
      <c r="C167" s="30" t="s">
        <v>1422</v>
      </c>
      <c r="D167" s="30" t="str">
        <f>VLOOKUP(C167, [1]Data!$A:$Q, 17, FALSE)</f>
        <v>St. Louis</v>
      </c>
      <c r="E167" s="31">
        <f>VLOOKUP(C167, [1]Data!$A:$D, 4, FALSE)</f>
        <v>356</v>
      </c>
      <c r="F167" s="32">
        <v>1</v>
      </c>
      <c r="G167" s="33">
        <v>19.600000000000001</v>
      </c>
      <c r="H167" s="33">
        <v>19.3</v>
      </c>
      <c r="I167" s="33">
        <v>18.8</v>
      </c>
      <c r="J167" s="33">
        <v>20.2</v>
      </c>
      <c r="K167" s="33">
        <v>19.600000000000001</v>
      </c>
      <c r="L167" s="30" t="str">
        <f>VLOOKUP(C167, [1]Data!$A:$O, 15, FALSE)</f>
        <v>St. Louis City</v>
      </c>
      <c r="M167" s="30" t="str">
        <f>VLOOKUP(C167, [1]Data!$A:$P, 16, FALSE)</f>
        <v>urban</v>
      </c>
      <c r="N167" s="34">
        <f>VLOOKUP(C167, [1]Data!$A:$R, 18, FALSE)</f>
        <v>2900592</v>
      </c>
    </row>
    <row r="168" spans="1:14" ht="15.6" x14ac:dyDescent="0.35">
      <c r="A168" s="42" t="s">
        <v>875</v>
      </c>
      <c r="B168" s="30" t="s">
        <v>876</v>
      </c>
      <c r="C168" s="30" t="s">
        <v>877</v>
      </c>
      <c r="D168" s="30" t="str">
        <f>VLOOKUP(C168, [1]Data!$A:$Q, 17, FALSE)</f>
        <v>Bootheel</v>
      </c>
      <c r="E168" s="31">
        <f>VLOOKUP(C168, [1]Data!$A:$D, 4, FALSE)</f>
        <v>109</v>
      </c>
      <c r="F168" s="32">
        <v>1</v>
      </c>
      <c r="G168" s="33">
        <v>18.600000000000001</v>
      </c>
      <c r="H168" s="33">
        <v>17.100000000000001</v>
      </c>
      <c r="I168" s="33">
        <v>20</v>
      </c>
      <c r="J168" s="33">
        <v>18.600000000000001</v>
      </c>
      <c r="K168" s="33">
        <v>18.399999999999999</v>
      </c>
      <c r="L168" s="30" t="str">
        <f>VLOOKUP(C168, [1]Data!$A:$O, 15, FALSE)</f>
        <v>New Madrid</v>
      </c>
      <c r="M168" s="30" t="str">
        <f>VLOOKUP(C168, [1]Data!$A:$P, 16, FALSE)</f>
        <v>rural</v>
      </c>
      <c r="N168" s="34">
        <f>VLOOKUP(C168, [1]Data!$A:$R, 18, FALSE)</f>
        <v>2912780</v>
      </c>
    </row>
    <row r="169" spans="1:14" ht="15.6" x14ac:dyDescent="0.35">
      <c r="A169" s="42" t="s">
        <v>482</v>
      </c>
      <c r="B169" s="30" t="s">
        <v>483</v>
      </c>
      <c r="C169" s="30" t="s">
        <v>484</v>
      </c>
      <c r="D169" s="30" t="str">
        <f>VLOOKUP(C169, [1]Data!$A:$Q, 17, FALSE)</f>
        <v>Northwest</v>
      </c>
      <c r="E169" s="31">
        <f>VLOOKUP(C169, [1]Data!$A:$D, 4, FALSE)</f>
        <v>67</v>
      </c>
      <c r="F169" s="32">
        <v>0.88888888888888884</v>
      </c>
      <c r="G169" s="33">
        <v>19.8</v>
      </c>
      <c r="H169" s="33">
        <v>19.5</v>
      </c>
      <c r="I169" s="33">
        <v>20</v>
      </c>
      <c r="J169" s="33">
        <v>20.100000000000001</v>
      </c>
      <c r="K169" s="33">
        <v>18.899999999999999</v>
      </c>
      <c r="L169" s="30" t="str">
        <f>VLOOKUP(C169, [1]Data!$A:$O, 15, FALSE)</f>
        <v>Harrison</v>
      </c>
      <c r="M169" s="30" t="str">
        <f>VLOOKUP(C169, [1]Data!$A:$P, 16, FALSE)</f>
        <v>rural</v>
      </c>
      <c r="N169" s="34">
        <f>VLOOKUP(C169, [1]Data!$A:$R, 18, FALSE)</f>
        <v>2912870</v>
      </c>
    </row>
    <row r="170" spans="1:14" ht="15.6" x14ac:dyDescent="0.35">
      <c r="A170" s="42" t="s">
        <v>527</v>
      </c>
      <c r="B170" s="30" t="s">
        <v>529</v>
      </c>
      <c r="C170" s="30" t="s">
        <v>528</v>
      </c>
      <c r="D170" s="30" t="str">
        <f>VLOOKUP(C170, [1]Data!$A:$Q, 17, FALSE)</f>
        <v>Central</v>
      </c>
      <c r="E170" s="31">
        <f>VLOOKUP(C170, [1]Data!$A:$D, 4, FALSE)</f>
        <v>192</v>
      </c>
      <c r="F170" s="32">
        <v>0.55172413793103448</v>
      </c>
      <c r="G170" s="33">
        <v>19.8</v>
      </c>
      <c r="H170" s="33">
        <v>19.399999999999999</v>
      </c>
      <c r="I170" s="33">
        <v>18.8</v>
      </c>
      <c r="J170" s="33">
        <v>20.2</v>
      </c>
      <c r="K170" s="33">
        <v>19.899999999999999</v>
      </c>
      <c r="L170" s="30" t="str">
        <f>VLOOKUP(C170, [1]Data!$A:$O, 15, FALSE)</f>
        <v>Howard</v>
      </c>
      <c r="M170" s="30" t="str">
        <f>VLOOKUP(C170, [1]Data!$A:$P, 16, FALSE)</f>
        <v>rural</v>
      </c>
      <c r="N170" s="34">
        <f>VLOOKUP(C170, [1]Data!$A:$R, 18, FALSE)</f>
        <v>2912900</v>
      </c>
    </row>
    <row r="171" spans="1:14" ht="15.6" x14ac:dyDescent="0.35">
      <c r="A171" s="42" t="s">
        <v>54</v>
      </c>
      <c r="B171" s="30" t="s">
        <v>55</v>
      </c>
      <c r="C171" s="30" t="s">
        <v>56</v>
      </c>
      <c r="D171" s="30" t="str">
        <f>VLOOKUP(C171, [1]Data!$A:$Q, 17, FALSE)</f>
        <v>Southwest</v>
      </c>
      <c r="E171" s="31">
        <f>VLOOKUP(C171, [1]Data!$A:$D, 4, FALSE)</f>
        <v>89</v>
      </c>
      <c r="F171" s="32">
        <v>0.42857142857142855</v>
      </c>
      <c r="G171" s="33">
        <v>19</v>
      </c>
      <c r="H171" s="33">
        <v>19.2</v>
      </c>
      <c r="I171" s="33">
        <v>18.7</v>
      </c>
      <c r="J171" s="33">
        <v>18.8</v>
      </c>
      <c r="K171" s="33">
        <v>19.3</v>
      </c>
      <c r="L171" s="30" t="str">
        <f>VLOOKUP(C171, [1]Data!$A:$O, 15, FALSE)</f>
        <v>Barton</v>
      </c>
      <c r="M171" s="30" t="str">
        <f>VLOOKUP(C171, [1]Data!$A:$P, 16, FALSE)</f>
        <v>town</v>
      </c>
      <c r="N171" s="34">
        <f>VLOOKUP(C171, [1]Data!$A:$R, 18, FALSE)</f>
        <v>2912930</v>
      </c>
    </row>
    <row r="172" spans="1:14" ht="15.6" x14ac:dyDescent="0.35">
      <c r="A172" s="42" t="s">
        <v>555</v>
      </c>
      <c r="B172" s="30" t="s">
        <v>556</v>
      </c>
      <c r="C172" s="30" t="s">
        <v>557</v>
      </c>
      <c r="D172" s="30" t="str">
        <f>VLOOKUP(C172, [1]Data!$A:$Q, 17, FALSE)</f>
        <v>Kansas City</v>
      </c>
      <c r="E172" s="31">
        <f>VLOOKUP(C172, [1]Data!$A:$D, 4, FALSE)</f>
        <v>1446</v>
      </c>
      <c r="F172" s="32">
        <v>0.57313432835820899</v>
      </c>
      <c r="G172" s="33">
        <v>20.3</v>
      </c>
      <c r="H172" s="33">
        <v>18.7</v>
      </c>
      <c r="I172" s="33">
        <v>19.399999999999999</v>
      </c>
      <c r="J172" s="33">
        <v>21.2</v>
      </c>
      <c r="K172" s="33">
        <v>21.2</v>
      </c>
      <c r="L172" s="30" t="str">
        <f>VLOOKUP(C172, [1]Data!$A:$O, 15, FALSE)</f>
        <v>Jackson</v>
      </c>
      <c r="M172" s="30" t="str">
        <f>VLOOKUP(C172, [1]Data!$A:$P, 16, FALSE)</f>
        <v>suburban</v>
      </c>
      <c r="N172" s="34">
        <f>VLOOKUP(C172, [1]Data!$A:$R, 18, FALSE)</f>
        <v>2913080</v>
      </c>
    </row>
    <row r="173" spans="1:14" ht="15.6" x14ac:dyDescent="0.35">
      <c r="A173" s="42" t="s">
        <v>573</v>
      </c>
      <c r="B173" s="30" t="s">
        <v>574</v>
      </c>
      <c r="C173" s="30" t="s">
        <v>575</v>
      </c>
      <c r="D173" s="30" t="str">
        <f>VLOOKUP(C173, [1]Data!$A:$Q, 17, FALSE)</f>
        <v>Kansas City</v>
      </c>
      <c r="E173" s="31">
        <f>VLOOKUP(C173, [1]Data!$A:$D, 4, FALSE)</f>
        <v>1104</v>
      </c>
      <c r="F173" s="32">
        <v>0.69444444444444442</v>
      </c>
      <c r="G173" s="33">
        <v>16.100000000000001</v>
      </c>
      <c r="H173" s="33">
        <v>14.9</v>
      </c>
      <c r="I173" s="33">
        <v>15.7</v>
      </c>
      <c r="J173" s="33">
        <v>16.600000000000001</v>
      </c>
      <c r="K173" s="33">
        <v>16.5</v>
      </c>
      <c r="L173" s="30" t="str">
        <f>VLOOKUP(C173, [1]Data!$A:$O, 15, FALSE)</f>
        <v>Jackson</v>
      </c>
      <c r="M173" s="30" t="str">
        <f>VLOOKUP(C173, [1]Data!$A:$P, 16, FALSE)</f>
        <v>suburban</v>
      </c>
      <c r="N173" s="34">
        <f>VLOOKUP(C173, [1]Data!$A:$R, 18, FALSE)</f>
        <v>2913140</v>
      </c>
    </row>
    <row r="174" spans="1:14" ht="15.6" x14ac:dyDescent="0.35">
      <c r="A174" s="42" t="s">
        <v>641</v>
      </c>
      <c r="B174" s="30" t="s">
        <v>642</v>
      </c>
      <c r="C174" s="30" t="s">
        <v>643</v>
      </c>
      <c r="D174" s="30" t="str">
        <f>VLOOKUP(C174, [1]Data!$A:$Q, 17, FALSE)</f>
        <v>St. Louis</v>
      </c>
      <c r="E174" s="31">
        <f>VLOOKUP(C174, [1]Data!$A:$D, 4, FALSE)</f>
        <v>285</v>
      </c>
      <c r="F174" s="32">
        <v>0.80821917808219179</v>
      </c>
      <c r="G174" s="33">
        <v>17.100000000000001</v>
      </c>
      <c r="H174" s="33">
        <v>15.7</v>
      </c>
      <c r="I174" s="33">
        <v>16.3</v>
      </c>
      <c r="J174" s="33">
        <v>17.7</v>
      </c>
      <c r="K174" s="33">
        <v>18.100000000000001</v>
      </c>
      <c r="L174" s="30" t="str">
        <f>VLOOKUP(C174, [1]Data!$A:$O, 15, FALSE)</f>
        <v>Jefferson</v>
      </c>
      <c r="M174" s="30" t="str">
        <f>VLOOKUP(C174, [1]Data!$A:$P, 16, FALSE)</f>
        <v>town</v>
      </c>
      <c r="N174" s="34">
        <f>VLOOKUP(C174, [1]Data!$A:$R, 18, FALSE)</f>
        <v>2913170</v>
      </c>
    </row>
    <row r="175" spans="1:14" ht="15.6" x14ac:dyDescent="0.35">
      <c r="A175" s="42" t="s">
        <v>1299</v>
      </c>
      <c r="B175" s="30" t="s">
        <v>1300</v>
      </c>
      <c r="C175" s="30" t="s">
        <v>1301</v>
      </c>
      <c r="D175" s="30" t="str">
        <f>VLOOKUP(C175, [1]Data!$A:$Q, 17, FALSE)</f>
        <v>Northeast</v>
      </c>
      <c r="E175" s="31">
        <f>VLOOKUP(C175, [1]Data!$A:$D, 4, FALSE)</f>
        <v>120</v>
      </c>
      <c r="F175" s="32">
        <v>0.5</v>
      </c>
      <c r="G175" s="33">
        <v>20.3</v>
      </c>
      <c r="H175" s="33">
        <v>18.2</v>
      </c>
      <c r="I175" s="33">
        <v>19.7</v>
      </c>
      <c r="J175" s="33">
        <v>21.9</v>
      </c>
      <c r="K175" s="33">
        <v>21.3</v>
      </c>
      <c r="L175" s="30" t="str">
        <f>VLOOKUP(C175, [1]Data!$A:$O, 15, FALSE)</f>
        <v>Sullivan</v>
      </c>
      <c r="M175" s="30" t="str">
        <f>VLOOKUP(C175, [1]Data!$A:$P, 16, FALSE)</f>
        <v>rural</v>
      </c>
      <c r="N175" s="34">
        <f>VLOOKUP(C175, [1]Data!$A:$R, 18, FALSE)</f>
        <v>2913230</v>
      </c>
    </row>
    <row r="176" spans="1:14" ht="15.6" x14ac:dyDescent="0.35">
      <c r="A176" s="42" t="s">
        <v>975</v>
      </c>
      <c r="B176" s="30" t="s">
        <v>976</v>
      </c>
      <c r="C176" s="30" t="s">
        <v>977</v>
      </c>
      <c r="D176" s="30" t="str">
        <f>VLOOKUP(C176, [1]Data!$A:$Q, 17, FALSE)</f>
        <v>Western Plains</v>
      </c>
      <c r="E176" s="31">
        <f>VLOOKUP(C176, [1]Data!$A:$D, 4, FALSE)</f>
        <v>159</v>
      </c>
      <c r="F176" s="32">
        <v>1</v>
      </c>
      <c r="G176" s="33">
        <v>16.8</v>
      </c>
      <c r="H176" s="33">
        <v>15.8</v>
      </c>
      <c r="I176" s="33">
        <v>16.600000000000001</v>
      </c>
      <c r="J176" s="33">
        <v>17.899999999999999</v>
      </c>
      <c r="K176" s="33">
        <v>16.399999999999999</v>
      </c>
      <c r="L176" s="30" t="str">
        <f>VLOOKUP(C176, [1]Data!$A:$O, 15, FALSE)</f>
        <v>Pettis</v>
      </c>
      <c r="M176" s="30" t="str">
        <f>VLOOKUP(C176, [1]Data!$A:$P, 16, FALSE)</f>
        <v>town</v>
      </c>
      <c r="N176" s="34">
        <f>VLOOKUP(C176, [1]Data!$A:$R, 18, FALSE)</f>
        <v>2913290</v>
      </c>
    </row>
    <row r="177" spans="1:14" ht="15.6" x14ac:dyDescent="0.35">
      <c r="A177" s="42" t="s">
        <v>348</v>
      </c>
      <c r="B177" s="30" t="s">
        <v>349</v>
      </c>
      <c r="C177" s="30" t="s">
        <v>350</v>
      </c>
      <c r="D177" s="30" t="str">
        <f>VLOOKUP(C177, [1]Data!$A:$Q, 17, FALSE)</f>
        <v>Southwest</v>
      </c>
      <c r="E177" s="31">
        <f>VLOOKUP(C177, [1]Data!$A:$D, 4, FALSE)</f>
        <v>173</v>
      </c>
      <c r="F177" s="32">
        <v>0.42307692307692307</v>
      </c>
      <c r="G177" s="33">
        <v>22</v>
      </c>
      <c r="H177" s="33">
        <v>21</v>
      </c>
      <c r="I177" s="33">
        <v>19.600000000000001</v>
      </c>
      <c r="J177" s="33">
        <v>24.5</v>
      </c>
      <c r="K177" s="33">
        <v>22.2</v>
      </c>
      <c r="L177" s="30" t="str">
        <f>VLOOKUP(C177, [1]Data!$A:$O, 15, FALSE)</f>
        <v>Dade</v>
      </c>
      <c r="M177" s="30" t="str">
        <f>VLOOKUP(C177, [1]Data!$A:$P, 16, FALSE)</f>
        <v>rural</v>
      </c>
      <c r="N177" s="34">
        <f>VLOOKUP(C177, [1]Data!$A:$R, 18, FALSE)</f>
        <v>2913320</v>
      </c>
    </row>
    <row r="178" spans="1:14" ht="15.6" x14ac:dyDescent="0.35">
      <c r="A178" s="42" t="s">
        <v>1362</v>
      </c>
      <c r="B178" s="30" t="s">
        <v>1363</v>
      </c>
      <c r="C178" s="30" t="s">
        <v>1364</v>
      </c>
      <c r="D178" s="30" t="str">
        <f>VLOOKUP(C178, [1]Data!$A:$Q, 17, FALSE)</f>
        <v>Bootheel</v>
      </c>
      <c r="E178" s="31">
        <f>VLOOKUP(C178, [1]Data!$A:$D, 4, FALSE)</f>
        <v>204</v>
      </c>
      <c r="F178" s="32">
        <v>0.41463414634146339</v>
      </c>
      <c r="G178" s="33">
        <v>19.100000000000001</v>
      </c>
      <c r="H178" s="33">
        <v>17.100000000000001</v>
      </c>
      <c r="I178" s="33">
        <v>18.2</v>
      </c>
      <c r="J178" s="33">
        <v>20.9</v>
      </c>
      <c r="K178" s="33">
        <v>19.100000000000001</v>
      </c>
      <c r="L178" s="30" t="str">
        <f>VLOOKUP(C178, [1]Data!$A:$O, 15, FALSE)</f>
        <v>Wayne</v>
      </c>
      <c r="M178" s="30" t="str">
        <f>VLOOKUP(C178, [1]Data!$A:$P, 16, FALSE)</f>
        <v>rural</v>
      </c>
      <c r="N178" s="34">
        <f>VLOOKUP(C178, [1]Data!$A:$R, 18, FALSE)</f>
        <v>2913380</v>
      </c>
    </row>
    <row r="179" spans="1:14" ht="15.6" x14ac:dyDescent="0.35">
      <c r="A179" s="42" t="s">
        <v>467</v>
      </c>
      <c r="B179" s="30" t="s">
        <v>468</v>
      </c>
      <c r="C179" s="30" t="s">
        <v>469</v>
      </c>
      <c r="D179" s="30" t="str">
        <f>VLOOKUP(C179, [1]Data!$A:$Q, 17, FALSE)</f>
        <v>Northwest</v>
      </c>
      <c r="E179" s="31">
        <f>VLOOKUP(C179, [1]Data!$A:$D, 4, FALSE)</f>
        <v>59</v>
      </c>
      <c r="F179" s="32" t="s">
        <v>3</v>
      </c>
      <c r="G179" s="33">
        <v>16.7</v>
      </c>
      <c r="H179" s="33">
        <v>14.7</v>
      </c>
      <c r="I179" s="33">
        <v>16.7</v>
      </c>
      <c r="J179" s="33">
        <v>17.7</v>
      </c>
      <c r="K179" s="33">
        <v>17</v>
      </c>
      <c r="L179" s="30" t="str">
        <f>VLOOKUP(C179, [1]Data!$A:$O, 15, FALSE)</f>
        <v>Grundy</v>
      </c>
      <c r="M179" s="30" t="str">
        <f>VLOOKUP(C179, [1]Data!$A:$P, 16, FALSE)</f>
        <v>rural</v>
      </c>
      <c r="N179" s="34">
        <f>VLOOKUP(C179, [1]Data!$A:$R, 18, FALSE)</f>
        <v>2912690</v>
      </c>
    </row>
    <row r="180" spans="1:14" ht="15.6" x14ac:dyDescent="0.35">
      <c r="A180" s="42" t="s">
        <v>598</v>
      </c>
      <c r="B180" s="30" t="s">
        <v>599</v>
      </c>
      <c r="C180" s="30" t="s">
        <v>600</v>
      </c>
      <c r="D180" s="30" t="str">
        <f>VLOOKUP(C180, [1]Data!$A:$Q, 17, FALSE)</f>
        <v>Kansas City</v>
      </c>
      <c r="E180" s="31">
        <f>VLOOKUP(C180, [1]Data!$A:$D, 4, FALSE)</f>
        <v>422</v>
      </c>
      <c r="F180" s="32">
        <v>0.93333333333333335</v>
      </c>
      <c r="G180" s="33">
        <v>15.1</v>
      </c>
      <c r="H180" s="33">
        <v>13.7</v>
      </c>
      <c r="I180" s="33">
        <v>15.2</v>
      </c>
      <c r="J180" s="33">
        <v>14.8</v>
      </c>
      <c r="K180" s="33">
        <v>15.9</v>
      </c>
      <c r="L180" s="30" t="str">
        <f>VLOOKUP(C180, [1]Data!$A:$O, 15, FALSE)</f>
        <v>Jackson</v>
      </c>
      <c r="M180" s="30" t="str">
        <f>VLOOKUP(C180, [1]Data!$A:$P, 16, FALSE)</f>
        <v>urban</v>
      </c>
      <c r="N180" s="34">
        <f>VLOOKUP(C180, [1]Data!$A:$R, 18, FALSE)</f>
        <v>2900029</v>
      </c>
    </row>
    <row r="181" spans="1:14" ht="15.6" x14ac:dyDescent="0.35">
      <c r="A181" s="42" t="s">
        <v>189</v>
      </c>
      <c r="B181" s="30" t="s">
        <v>190</v>
      </c>
      <c r="C181" s="30" t="s">
        <v>191</v>
      </c>
      <c r="D181" s="30" t="str">
        <f>VLOOKUP(C181, [1]Data!$A:$Q, 17, FALSE)</f>
        <v>Western Plains</v>
      </c>
      <c r="E181" s="31">
        <f>VLOOKUP(C181, [1]Data!$A:$D, 4, FALSE)</f>
        <v>69</v>
      </c>
      <c r="F181" s="32">
        <v>0.42857142857142855</v>
      </c>
      <c r="G181" s="33">
        <v>21.3</v>
      </c>
      <c r="H181" s="33">
        <v>18.3</v>
      </c>
      <c r="I181" s="33">
        <v>20</v>
      </c>
      <c r="J181" s="33">
        <v>24.7</v>
      </c>
      <c r="K181" s="33">
        <v>21.7</v>
      </c>
      <c r="L181" s="30" t="str">
        <f>VLOOKUP(C181, [1]Data!$A:$O, 15, FALSE)</f>
        <v>Carroll</v>
      </c>
      <c r="M181" s="30" t="str">
        <f>VLOOKUP(C181, [1]Data!$A:$P, 16, FALSE)</f>
        <v>rural</v>
      </c>
      <c r="N181" s="34">
        <f>VLOOKUP(C181, [1]Data!$A:$R, 18, FALSE)</f>
        <v>2913500</v>
      </c>
    </row>
    <row r="182" spans="1:14" ht="15.6" x14ac:dyDescent="0.35">
      <c r="A182" s="42" t="s">
        <v>1018</v>
      </c>
      <c r="B182" s="30" t="s">
        <v>1019</v>
      </c>
      <c r="C182" s="30" t="s">
        <v>1020</v>
      </c>
      <c r="D182" s="30" t="str">
        <f>VLOOKUP(C182, [1]Data!$A:$Q, 17, FALSE)</f>
        <v>Southwest</v>
      </c>
      <c r="E182" s="31">
        <f>VLOOKUP(C182, [1]Data!$A:$D, 4, FALSE)</f>
        <v>106</v>
      </c>
      <c r="F182" s="32">
        <v>0.46666666666666667</v>
      </c>
      <c r="G182" s="33">
        <v>19.399999999999999</v>
      </c>
      <c r="H182" s="33">
        <v>17.3</v>
      </c>
      <c r="I182" s="33">
        <v>19.100000000000001</v>
      </c>
      <c r="J182" s="33">
        <v>19.899999999999999</v>
      </c>
      <c r="K182" s="33">
        <v>20.3</v>
      </c>
      <c r="L182" s="30" t="str">
        <f>VLOOKUP(C182, [1]Data!$A:$O, 15, FALSE)</f>
        <v>Polk</v>
      </c>
      <c r="M182" s="30" t="str">
        <f>VLOOKUP(C182, [1]Data!$A:$P, 16, FALSE)</f>
        <v>town</v>
      </c>
      <c r="N182" s="34">
        <f>VLOOKUP(C182, [1]Data!$A:$R, 18, FALSE)</f>
        <v>2913530</v>
      </c>
    </row>
    <row r="183" spans="1:14" ht="15.6" x14ac:dyDescent="0.35">
      <c r="A183" s="42" t="s">
        <v>101</v>
      </c>
      <c r="B183" s="30" t="s">
        <v>103</v>
      </c>
      <c r="C183" s="30" t="s">
        <v>102</v>
      </c>
      <c r="D183" s="30" t="str">
        <f>VLOOKUP(C183, [1]Data!$A:$Q, 17, FALSE)</f>
        <v>Central</v>
      </c>
      <c r="E183" s="31">
        <f>VLOOKUP(C183, [1]Data!$A:$D, 4, FALSE)</f>
        <v>455</v>
      </c>
      <c r="F183" s="32">
        <v>0.8571428571428571</v>
      </c>
      <c r="G183" s="33">
        <v>21.3</v>
      </c>
      <c r="H183" s="33">
        <v>19.899999999999999</v>
      </c>
      <c r="I183" s="33">
        <v>21.9</v>
      </c>
      <c r="J183" s="33">
        <v>21.4</v>
      </c>
      <c r="K183" s="33">
        <v>21.6</v>
      </c>
      <c r="L183" s="30" t="str">
        <f>VLOOKUP(C183, [1]Data!$A:$O, 15, FALSE)</f>
        <v>Boone</v>
      </c>
      <c r="M183" s="30" t="str">
        <f>VLOOKUP(C183, [1]Data!$A:$P, 16, FALSE)</f>
        <v>urban</v>
      </c>
      <c r="N183" s="34">
        <f>VLOOKUP(C183, [1]Data!$A:$R, 18, FALSE)</f>
        <v>2913560</v>
      </c>
    </row>
    <row r="184" spans="1:14" ht="15.6" x14ac:dyDescent="0.35">
      <c r="A184" s="42" t="s">
        <v>145</v>
      </c>
      <c r="B184" s="30" t="s">
        <v>146</v>
      </c>
      <c r="C184" s="30" t="s">
        <v>147</v>
      </c>
      <c r="D184" s="30" t="str">
        <f>VLOOKUP(C184, [1]Data!$A:$Q, 17, FALSE)</f>
        <v>Northwest</v>
      </c>
      <c r="E184" s="31">
        <f>VLOOKUP(C184, [1]Data!$A:$D, 4, FALSE)</f>
        <v>196</v>
      </c>
      <c r="F184" s="32">
        <v>0.5</v>
      </c>
      <c r="G184" s="33">
        <v>20.399999999999999</v>
      </c>
      <c r="H184" s="33">
        <v>20.100000000000001</v>
      </c>
      <c r="I184" s="33">
        <v>18.899999999999999</v>
      </c>
      <c r="J184" s="33">
        <v>21.6</v>
      </c>
      <c r="K184" s="33">
        <v>20</v>
      </c>
      <c r="L184" s="30" t="str">
        <f>VLOOKUP(C184, [1]Data!$A:$O, 15, FALSE)</f>
        <v>Caldwell</v>
      </c>
      <c r="M184" s="30" t="str">
        <f>VLOOKUP(C184, [1]Data!$A:$P, 16, FALSE)</f>
        <v>rural</v>
      </c>
      <c r="N184" s="34">
        <f>VLOOKUP(C184, [1]Data!$A:$R, 18, FALSE)</f>
        <v>2913590</v>
      </c>
    </row>
    <row r="185" spans="1:14" ht="15.6" x14ac:dyDescent="0.35">
      <c r="A185" s="42" t="s">
        <v>1185</v>
      </c>
      <c r="B185" s="30" t="s">
        <v>1186</v>
      </c>
      <c r="C185" s="30" t="s">
        <v>1187</v>
      </c>
      <c r="D185" s="30" t="str">
        <f>VLOOKUP(C185, [1]Data!$A:$Q, 17, FALSE)</f>
        <v>St. Louis</v>
      </c>
      <c r="E185" s="31">
        <f>VLOOKUP(C185, [1]Data!$A:$D, 4, FALSE)</f>
        <v>408</v>
      </c>
      <c r="F185" s="32">
        <v>0.53749999999999998</v>
      </c>
      <c r="G185" s="33">
        <v>18.2</v>
      </c>
      <c r="H185" s="33">
        <v>17.5</v>
      </c>
      <c r="I185" s="33">
        <v>18.3</v>
      </c>
      <c r="J185" s="33">
        <v>18.7</v>
      </c>
      <c r="K185" s="33">
        <v>17.600000000000001</v>
      </c>
      <c r="L185" s="30" t="str">
        <f>VLOOKUP(C185, [1]Data!$A:$O, 15, FALSE)</f>
        <v>St. Louis</v>
      </c>
      <c r="M185" s="30" t="str">
        <f>VLOOKUP(C185, [1]Data!$A:$P, 16, FALSE)</f>
        <v>suburban</v>
      </c>
      <c r="N185" s="34">
        <f>VLOOKUP(C185, [1]Data!$A:$R, 18, FALSE)</f>
        <v>2913620</v>
      </c>
    </row>
    <row r="186" spans="1:14" ht="15.6" x14ac:dyDescent="0.35">
      <c r="A186" s="42" t="s">
        <v>809</v>
      </c>
      <c r="B186" s="30" t="s">
        <v>810</v>
      </c>
      <c r="C186" s="30" t="s">
        <v>811</v>
      </c>
      <c r="D186" s="30" t="str">
        <f>VLOOKUP(C186, [1]Data!$A:$Q, 17, FALSE)</f>
        <v>Northeast</v>
      </c>
      <c r="E186" s="31">
        <f>VLOOKUP(C186, [1]Data!$A:$D, 4, FALSE)</f>
        <v>1086</v>
      </c>
      <c r="F186" s="32">
        <v>0.43153526970954359</v>
      </c>
      <c r="G186" s="33">
        <v>21.3</v>
      </c>
      <c r="H186" s="33">
        <v>20.9</v>
      </c>
      <c r="I186" s="33">
        <v>20.2</v>
      </c>
      <c r="J186" s="33">
        <v>22.2</v>
      </c>
      <c r="K186" s="33">
        <v>21.5</v>
      </c>
      <c r="L186" s="30" t="str">
        <f>VLOOKUP(C186, [1]Data!$A:$O, 15, FALSE)</f>
        <v>Marion</v>
      </c>
      <c r="M186" s="30" t="str">
        <f>VLOOKUP(C186, [1]Data!$A:$P, 16, FALSE)</f>
        <v>rural</v>
      </c>
      <c r="N186" s="34">
        <f>VLOOKUP(C186, [1]Data!$A:$R, 18, FALSE)</f>
        <v>2913650</v>
      </c>
    </row>
    <row r="187" spans="1:14" ht="15.6" x14ac:dyDescent="0.35">
      <c r="A187" s="42" t="s">
        <v>1068</v>
      </c>
      <c r="B187" s="30" t="s">
        <v>1069</v>
      </c>
      <c r="C187" s="30" t="s">
        <v>1070</v>
      </c>
      <c r="D187" s="30" t="str">
        <f>VLOOKUP(C187, [1]Data!$A:$Q, 17, FALSE)</f>
        <v>Western Plains</v>
      </c>
      <c r="E187" s="31">
        <f>VLOOKUP(C187, [1]Data!$A:$D, 4, FALSE)</f>
        <v>105</v>
      </c>
      <c r="F187" s="32">
        <v>0.6470588235294118</v>
      </c>
      <c r="G187" s="33">
        <v>18.899999999999999</v>
      </c>
      <c r="H187" s="33">
        <v>18.5</v>
      </c>
      <c r="I187" s="33">
        <v>19</v>
      </c>
      <c r="J187" s="33">
        <v>18.399999999999999</v>
      </c>
      <c r="K187" s="33">
        <v>19.100000000000001</v>
      </c>
      <c r="L187" s="30" t="str">
        <f>VLOOKUP(C187, [1]Data!$A:$O, 15, FALSE)</f>
        <v>Ray</v>
      </c>
      <c r="M187" s="30" t="str">
        <f>VLOOKUP(C187, [1]Data!$A:$P, 16, FALSE)</f>
        <v>rural</v>
      </c>
      <c r="N187" s="34">
        <f>VLOOKUP(C187, [1]Data!$A:$R, 18, FALSE)</f>
        <v>2913680</v>
      </c>
    </row>
    <row r="188" spans="1:14" ht="15.6" x14ac:dyDescent="0.35">
      <c r="A188" s="42" t="s">
        <v>110</v>
      </c>
      <c r="B188" s="30" t="s">
        <v>111</v>
      </c>
      <c r="C188" s="30" t="s">
        <v>112</v>
      </c>
      <c r="D188" s="30" t="str">
        <f>VLOOKUP(C188, [1]Data!$A:$Q, 17, FALSE)</f>
        <v>Central</v>
      </c>
      <c r="E188" s="31">
        <f>VLOOKUP(C188, [1]Data!$A:$D, 4, FALSE)</f>
        <v>176</v>
      </c>
      <c r="F188" s="32">
        <v>0.8571428571428571</v>
      </c>
      <c r="G188" s="33">
        <v>20.2</v>
      </c>
      <c r="H188" s="33">
        <v>19.100000000000001</v>
      </c>
      <c r="I188" s="33">
        <v>18.7</v>
      </c>
      <c r="J188" s="33">
        <v>21.6</v>
      </c>
      <c r="K188" s="33">
        <v>20.3</v>
      </c>
      <c r="L188" s="30" t="str">
        <f>VLOOKUP(C188, [1]Data!$A:$O, 15, FALSE)</f>
        <v>Boone</v>
      </c>
      <c r="M188" s="30" t="str">
        <f>VLOOKUP(C188, [1]Data!$A:$P, 16, FALSE)</f>
        <v>rural</v>
      </c>
      <c r="N188" s="34">
        <f>VLOOKUP(C188, [1]Data!$A:$R, 18, FALSE)</f>
        <v>2913710</v>
      </c>
    </row>
    <row r="189" spans="1:14" ht="15.6" x14ac:dyDescent="0.35">
      <c r="A189" s="42" t="s">
        <v>222</v>
      </c>
      <c r="B189" s="30" t="s">
        <v>223</v>
      </c>
      <c r="C189" s="30" t="s">
        <v>224</v>
      </c>
      <c r="D189" s="30" t="str">
        <f>VLOOKUP(C189, [1]Data!$A:$Q, 17, FALSE)</f>
        <v>Kansas City</v>
      </c>
      <c r="E189" s="31">
        <f>VLOOKUP(C189, [1]Data!$A:$D, 4, FALSE)</f>
        <v>757</v>
      </c>
      <c r="F189" s="32">
        <v>0.59340659340659341</v>
      </c>
      <c r="G189" s="33">
        <v>20.6</v>
      </c>
      <c r="H189" s="33">
        <v>19.100000000000001</v>
      </c>
      <c r="I189" s="33">
        <v>19.899999999999999</v>
      </c>
      <c r="J189" s="33">
        <v>21.7</v>
      </c>
      <c r="K189" s="33">
        <v>21.1</v>
      </c>
      <c r="L189" s="30" t="str">
        <f>VLOOKUP(C189, [1]Data!$A:$O, 15, FALSE)</f>
        <v>Cass</v>
      </c>
      <c r="M189" s="30" t="str">
        <f>VLOOKUP(C189, [1]Data!$A:$P, 16, FALSE)</f>
        <v>rural</v>
      </c>
      <c r="N189" s="34">
        <f>VLOOKUP(C189, [1]Data!$A:$R, 18, FALSE)</f>
        <v>2913760</v>
      </c>
    </row>
    <row r="190" spans="1:14" ht="15.6" x14ac:dyDescent="0.35">
      <c r="A190" s="42" t="s">
        <v>1386</v>
      </c>
      <c r="B190" s="30" t="s">
        <v>1387</v>
      </c>
      <c r="C190" s="30" t="s">
        <v>1388</v>
      </c>
      <c r="D190" s="30" t="str">
        <f>VLOOKUP(C190, [1]Data!$A:$Q, 17, FALSE)</f>
        <v>Southwest</v>
      </c>
      <c r="E190" s="31">
        <f>VLOOKUP(C190, [1]Data!$A:$D, 4, FALSE)</f>
        <v>330</v>
      </c>
      <c r="F190" s="32">
        <v>0.45833333333333331</v>
      </c>
      <c r="G190" s="33">
        <v>20.7</v>
      </c>
      <c r="H190" s="33">
        <v>20.7</v>
      </c>
      <c r="I190" s="33">
        <v>18.899999999999999</v>
      </c>
      <c r="J190" s="33">
        <v>22.6</v>
      </c>
      <c r="K190" s="33">
        <v>20</v>
      </c>
      <c r="L190" s="30" t="str">
        <f>VLOOKUP(C190, [1]Data!$A:$O, 15, FALSE)</f>
        <v>Wright</v>
      </c>
      <c r="M190" s="30" t="str">
        <f>VLOOKUP(C190, [1]Data!$A:$P, 16, FALSE)</f>
        <v>rural</v>
      </c>
      <c r="N190" s="34">
        <f>VLOOKUP(C190, [1]Data!$A:$R, 18, FALSE)</f>
        <v>2913770</v>
      </c>
    </row>
    <row r="191" spans="1:14" ht="15.6" x14ac:dyDescent="0.35">
      <c r="A191" s="42" t="s">
        <v>1423</v>
      </c>
      <c r="B191" s="30" t="s">
        <v>1424</v>
      </c>
      <c r="C191" s="30" t="s">
        <v>1425</v>
      </c>
      <c r="D191" s="30" t="str">
        <f>VLOOKUP(C191, [1]Data!$A:$Q, 17, FALSE)</f>
        <v>St. Louis</v>
      </c>
      <c r="E191" s="31">
        <f>VLOOKUP(C191, [1]Data!$A:$D, 4, FALSE)</f>
        <v>57</v>
      </c>
      <c r="F191" s="32">
        <v>1</v>
      </c>
      <c r="G191" s="33">
        <v>14.2</v>
      </c>
      <c r="H191" s="33">
        <v>12.7</v>
      </c>
      <c r="I191" s="33">
        <v>14.2</v>
      </c>
      <c r="J191" s="33">
        <v>15.8</v>
      </c>
      <c r="K191" s="33">
        <v>13.7</v>
      </c>
      <c r="L191" s="30" t="str">
        <f>VLOOKUP(C191, [1]Data!$A:$O, 15, FALSE)</f>
        <v>St. Louis City</v>
      </c>
      <c r="M191" s="30" t="str">
        <f>VLOOKUP(C191, [1]Data!$A:$P, 16, FALSE)</f>
        <v>urban</v>
      </c>
      <c r="N191" s="34">
        <f>VLOOKUP(C191, [1]Data!$A:$R, 18, FALSE)</f>
        <v>2900608</v>
      </c>
    </row>
    <row r="192" spans="1:14" ht="15.6" x14ac:dyDescent="0.35">
      <c r="A192" s="42" t="s">
        <v>949</v>
      </c>
      <c r="B192" s="30" t="s">
        <v>950</v>
      </c>
      <c r="C192" s="30" t="s">
        <v>951</v>
      </c>
      <c r="D192" s="30" t="str">
        <f>VLOOKUP(C192, [1]Data!$A:$Q, 17, FALSE)</f>
        <v>Bootheel</v>
      </c>
      <c r="E192" s="31">
        <f>VLOOKUP(C192, [1]Data!$A:$D, 4, FALSE)</f>
        <v>243</v>
      </c>
      <c r="F192" s="32">
        <v>0.72727272727272729</v>
      </c>
      <c r="G192" s="33">
        <v>15.5</v>
      </c>
      <c r="H192" s="33">
        <v>14</v>
      </c>
      <c r="I192" s="33">
        <v>14.9</v>
      </c>
      <c r="J192" s="33">
        <v>16.5</v>
      </c>
      <c r="K192" s="33">
        <v>16.3</v>
      </c>
      <c r="L192" s="30" t="str">
        <f>VLOOKUP(C192, [1]Data!$A:$O, 15, FALSE)</f>
        <v>Pemiscot</v>
      </c>
      <c r="M192" s="30" t="str">
        <f>VLOOKUP(C192, [1]Data!$A:$P, 16, FALSE)</f>
        <v>rural</v>
      </c>
      <c r="N192" s="34">
        <f>VLOOKUP(C192, [1]Data!$A:$R, 18, FALSE)</f>
        <v>2913800</v>
      </c>
    </row>
    <row r="193" spans="1:14" ht="15.6" x14ac:dyDescent="0.35">
      <c r="A193" s="42" t="s">
        <v>1140</v>
      </c>
      <c r="B193" s="30" t="s">
        <v>1141</v>
      </c>
      <c r="C193" s="30" t="s">
        <v>1142</v>
      </c>
      <c r="D193" s="30" t="str">
        <f>VLOOKUP(C193, [1]Data!$A:$Q, 17, FALSE)</f>
        <v>St. Louis</v>
      </c>
      <c r="E193" s="31">
        <f>VLOOKUP(C193, [1]Data!$A:$D, 4, FALSE)</f>
        <v>1866</v>
      </c>
      <c r="F193" s="32">
        <v>0.44124700239808151</v>
      </c>
      <c r="G193" s="33">
        <v>17.5</v>
      </c>
      <c r="H193" s="33">
        <v>16.7</v>
      </c>
      <c r="I193" s="33">
        <v>17.3</v>
      </c>
      <c r="J193" s="33">
        <v>18</v>
      </c>
      <c r="K193" s="33">
        <v>17.5</v>
      </c>
      <c r="L193" s="30" t="str">
        <f>VLOOKUP(C193, [1]Data!$A:$O, 15, FALSE)</f>
        <v>St. Louis</v>
      </c>
      <c r="M193" s="30" t="str">
        <f>VLOOKUP(C193, [1]Data!$A:$P, 16, FALSE)</f>
        <v>suburban</v>
      </c>
      <c r="N193" s="34">
        <f>VLOOKUP(C193, [1]Data!$A:$R, 18, FALSE)</f>
        <v>2913830</v>
      </c>
    </row>
    <row r="194" spans="1:14" ht="15.6" x14ac:dyDescent="0.35">
      <c r="A194" s="42" t="s">
        <v>1140</v>
      </c>
      <c r="B194" s="30" t="s">
        <v>1141</v>
      </c>
      <c r="C194" s="30" t="s">
        <v>1143</v>
      </c>
      <c r="D194" s="30" t="str">
        <f>VLOOKUP(C194, [1]Data!$A:$Q, 17, FALSE)</f>
        <v>St. Louis</v>
      </c>
      <c r="E194" s="31">
        <f>VLOOKUP(C194, [1]Data!$A:$D, 4, FALSE)</f>
        <v>1252</v>
      </c>
      <c r="F194" s="32">
        <v>0.63673469387755099</v>
      </c>
      <c r="G194" s="33">
        <v>15.2</v>
      </c>
      <c r="H194" s="33">
        <v>13.6</v>
      </c>
      <c r="I194" s="33">
        <v>15.4</v>
      </c>
      <c r="J194" s="33">
        <v>15.7</v>
      </c>
      <c r="K194" s="33">
        <v>15.4</v>
      </c>
      <c r="L194" s="30" t="str">
        <f>VLOOKUP(C194, [1]Data!$A:$O, 15, FALSE)</f>
        <v>St. Louis</v>
      </c>
      <c r="M194" s="30" t="str">
        <f>VLOOKUP(C194, [1]Data!$A:$P, 16, FALSE)</f>
        <v>suburban</v>
      </c>
      <c r="N194" s="34">
        <f>VLOOKUP(C194, [1]Data!$A:$R, 18, FALSE)</f>
        <v>2913830</v>
      </c>
    </row>
    <row r="195" spans="1:14" ht="15.6" x14ac:dyDescent="0.35">
      <c r="A195" s="42" t="s">
        <v>1140</v>
      </c>
      <c r="B195" s="30" t="s">
        <v>1141</v>
      </c>
      <c r="C195" s="30" t="s">
        <v>1144</v>
      </c>
      <c r="D195" s="30" t="str">
        <f>VLOOKUP(C195, [1]Data!$A:$Q, 17, FALSE)</f>
        <v>St. Louis</v>
      </c>
      <c r="E195" s="31">
        <f>VLOOKUP(C195, [1]Data!$A:$D, 4, FALSE)</f>
        <v>2161</v>
      </c>
      <c r="F195" s="32">
        <v>0.41473684210526318</v>
      </c>
      <c r="G195" s="33">
        <v>18.399999999999999</v>
      </c>
      <c r="H195" s="33">
        <v>17</v>
      </c>
      <c r="I195" s="33">
        <v>17.899999999999999</v>
      </c>
      <c r="J195" s="33">
        <v>19.399999999999999</v>
      </c>
      <c r="K195" s="33">
        <v>19</v>
      </c>
      <c r="L195" s="30" t="str">
        <f>VLOOKUP(C195, [1]Data!$A:$O, 15, FALSE)</f>
        <v>St. Louis</v>
      </c>
      <c r="M195" s="30" t="str">
        <f>VLOOKUP(C195, [1]Data!$A:$P, 16, FALSE)</f>
        <v>suburban</v>
      </c>
      <c r="N195" s="34">
        <f>VLOOKUP(C195, [1]Data!$A:$R, 18, FALSE)</f>
        <v>2913830</v>
      </c>
    </row>
    <row r="196" spans="1:14" ht="15.6" x14ac:dyDescent="0.35">
      <c r="A196" s="42" t="s">
        <v>488</v>
      </c>
      <c r="B196" s="30" t="s">
        <v>489</v>
      </c>
      <c r="C196" s="30" t="s">
        <v>490</v>
      </c>
      <c r="D196" s="30" t="str">
        <f>VLOOKUP(C196, [1]Data!$A:$Q, 17, FALSE)</f>
        <v>Western Plains</v>
      </c>
      <c r="E196" s="31">
        <f>VLOOKUP(C196, [1]Data!$A:$D, 4, FALSE)</f>
        <v>321</v>
      </c>
      <c r="F196" s="32">
        <v>0.45098039215686275</v>
      </c>
      <c r="G196" s="33">
        <v>19.7</v>
      </c>
      <c r="H196" s="33">
        <v>18.899999999999999</v>
      </c>
      <c r="I196" s="33">
        <v>17.5</v>
      </c>
      <c r="J196" s="33">
        <v>22.7</v>
      </c>
      <c r="K196" s="33">
        <v>19.5</v>
      </c>
      <c r="L196" s="30" t="str">
        <f>VLOOKUP(C196, [1]Data!$A:$O, 15, FALSE)</f>
        <v>Henry</v>
      </c>
      <c r="M196" s="30" t="str">
        <f>VLOOKUP(C196, [1]Data!$A:$P, 16, FALSE)</f>
        <v>town</v>
      </c>
      <c r="N196" s="34">
        <f>VLOOKUP(C196, [1]Data!$A:$R, 18, FALSE)</f>
        <v>2932110</v>
      </c>
    </row>
    <row r="197" spans="1:14" ht="15.6" x14ac:dyDescent="0.35">
      <c r="A197" s="42" t="s">
        <v>509</v>
      </c>
      <c r="B197" s="30" t="s">
        <v>510</v>
      </c>
      <c r="C197" s="30" t="s">
        <v>511</v>
      </c>
      <c r="D197" s="30" t="str">
        <f>VLOOKUP(C197, [1]Data!$A:$Q, 17, FALSE)</f>
        <v>Western Plains</v>
      </c>
      <c r="E197" s="31">
        <f>VLOOKUP(C197, [1]Data!$A:$D, 4, FALSE)</f>
        <v>82</v>
      </c>
      <c r="F197" s="32" t="s">
        <v>3</v>
      </c>
      <c r="G197" s="33">
        <v>22</v>
      </c>
      <c r="H197" s="33">
        <v>22</v>
      </c>
      <c r="I197" s="33">
        <v>22.3</v>
      </c>
      <c r="J197" s="33">
        <v>22</v>
      </c>
      <c r="K197" s="33">
        <v>21.7</v>
      </c>
      <c r="L197" s="30" t="str">
        <f>VLOOKUP(C197, [1]Data!$A:$O, 15, FALSE)</f>
        <v>Hickory</v>
      </c>
      <c r="M197" s="30" t="str">
        <f>VLOOKUP(C197, [1]Data!$A:$P, 16, FALSE)</f>
        <v>rural</v>
      </c>
      <c r="N197" s="34">
        <f>VLOOKUP(C197, [1]Data!$A:$R, 18, FALSE)</f>
        <v>2914310</v>
      </c>
    </row>
    <row r="198" spans="1:14" ht="15.6" x14ac:dyDescent="0.35">
      <c r="A198" s="42" t="s">
        <v>566</v>
      </c>
      <c r="B198" s="30" t="s">
        <v>567</v>
      </c>
      <c r="C198" s="30" t="s">
        <v>568</v>
      </c>
      <c r="D198" s="30" t="str">
        <f>VLOOKUP(C198, [1]Data!$A:$Q, 17, FALSE)</f>
        <v>Kansas City</v>
      </c>
      <c r="E198" s="31">
        <f>VLOOKUP(C198, [1]Data!$A:$D, 4, FALSE)</f>
        <v>1261</v>
      </c>
      <c r="F198" s="32">
        <v>0.36956521739130432</v>
      </c>
      <c r="G198" s="33">
        <v>16</v>
      </c>
      <c r="H198" s="33">
        <v>14.3</v>
      </c>
      <c r="I198" s="33">
        <v>15.8</v>
      </c>
      <c r="J198" s="33">
        <v>17</v>
      </c>
      <c r="K198" s="33">
        <v>16.5</v>
      </c>
      <c r="L198" s="30" t="str">
        <f>VLOOKUP(C198, [1]Data!$A:$O, 15, FALSE)</f>
        <v>Jackson</v>
      </c>
      <c r="M198" s="30" t="str">
        <f>VLOOKUP(C198, [1]Data!$A:$P, 16, FALSE)</f>
        <v>suburban</v>
      </c>
      <c r="N198" s="34">
        <f>VLOOKUP(C198, [1]Data!$A:$R, 18, FALSE)</f>
        <v>2914340</v>
      </c>
    </row>
    <row r="199" spans="1:14" ht="15.6" x14ac:dyDescent="0.35">
      <c r="A199" s="42" t="s">
        <v>500</v>
      </c>
      <c r="B199" s="30" t="s">
        <v>501</v>
      </c>
      <c r="C199" s="30" t="s">
        <v>502</v>
      </c>
      <c r="D199" s="30" t="str">
        <f>VLOOKUP(C199, [1]Data!$A:$Q, 17, FALSE)</f>
        <v>Western Plains</v>
      </c>
      <c r="E199" s="31">
        <f>VLOOKUP(C199, [1]Data!$A:$D, 4, FALSE)</f>
        <v>230</v>
      </c>
      <c r="F199" s="32">
        <v>0.67391304347826086</v>
      </c>
      <c r="G199" s="33">
        <v>21.4</v>
      </c>
      <c r="H199" s="33">
        <v>20.100000000000001</v>
      </c>
      <c r="I199" s="33">
        <v>21</v>
      </c>
      <c r="J199" s="33">
        <v>22.6</v>
      </c>
      <c r="K199" s="33">
        <v>21.7</v>
      </c>
      <c r="L199" s="30" t="str">
        <f>VLOOKUP(C199, [1]Data!$A:$O, 15, FALSE)</f>
        <v>Hickory</v>
      </c>
      <c r="M199" s="30" t="str">
        <f>VLOOKUP(C199, [1]Data!$A:$P, 16, FALSE)</f>
        <v>rural</v>
      </c>
      <c r="N199" s="34">
        <f>VLOOKUP(C199, [1]Data!$A:$R, 18, FALSE)</f>
        <v>2914320</v>
      </c>
    </row>
    <row r="200" spans="1:14" ht="15.6" x14ac:dyDescent="0.35">
      <c r="A200" s="42" t="s">
        <v>1053</v>
      </c>
      <c r="B200" s="30" t="s">
        <v>1054</v>
      </c>
      <c r="C200" s="30" t="s">
        <v>1055</v>
      </c>
      <c r="D200" s="30" t="str">
        <f>VLOOKUP(C200, [1]Data!$A:$Q, 17, FALSE)</f>
        <v>Northeast</v>
      </c>
      <c r="E200" s="31">
        <f>VLOOKUP(C200, [1]Data!$A:$D, 4, FALSE)</f>
        <v>58</v>
      </c>
      <c r="F200" s="32">
        <v>0.9</v>
      </c>
      <c r="G200" s="33">
        <v>20.3</v>
      </c>
      <c r="H200" s="33">
        <v>17.2</v>
      </c>
      <c r="I200" s="33">
        <v>18.7</v>
      </c>
      <c r="J200" s="33">
        <v>20.399999999999999</v>
      </c>
      <c r="K200" s="33">
        <v>21.8</v>
      </c>
      <c r="L200" s="30" t="str">
        <f>VLOOKUP(C200, [1]Data!$A:$O, 15, FALSE)</f>
        <v>Randolph</v>
      </c>
      <c r="M200" s="30" t="str">
        <f>VLOOKUP(C200, [1]Data!$A:$P, 16, FALSE)</f>
        <v>rural</v>
      </c>
      <c r="N200" s="34">
        <f>VLOOKUP(C200, [1]Data!$A:$R, 18, FALSE)</f>
        <v>2914370</v>
      </c>
    </row>
    <row r="201" spans="1:14" ht="15.6" x14ac:dyDescent="0.35">
      <c r="A201" s="42" t="s">
        <v>644</v>
      </c>
      <c r="B201" s="30" t="s">
        <v>645</v>
      </c>
      <c r="C201" s="30" t="s">
        <v>646</v>
      </c>
      <c r="D201" s="30" t="str">
        <f>VLOOKUP(C201, [1]Data!$A:$Q, 17, FALSE)</f>
        <v>St. Louis</v>
      </c>
      <c r="E201" s="31">
        <f>VLOOKUP(C201, [1]Data!$A:$D, 4, FALSE)</f>
        <v>1145</v>
      </c>
      <c r="F201" s="32">
        <v>0.47509578544061304</v>
      </c>
      <c r="G201" s="33">
        <v>20</v>
      </c>
      <c r="H201" s="33">
        <v>18.899999999999999</v>
      </c>
      <c r="I201" s="33">
        <v>19.2</v>
      </c>
      <c r="J201" s="33">
        <v>21.1</v>
      </c>
      <c r="K201" s="33">
        <v>20.399999999999999</v>
      </c>
      <c r="L201" s="30" t="str">
        <f>VLOOKUP(C201, [1]Data!$A:$O, 15, FALSE)</f>
        <v>Jefferson</v>
      </c>
      <c r="M201" s="30" t="str">
        <f>VLOOKUP(C201, [1]Data!$A:$P, 16, FALSE)</f>
        <v>rural</v>
      </c>
      <c r="N201" s="34">
        <f>VLOOKUP(C201, [1]Data!$A:$R, 18, FALSE)</f>
        <v>2914430</v>
      </c>
    </row>
    <row r="202" spans="1:14" ht="15.6" x14ac:dyDescent="0.35">
      <c r="A202" s="42" t="s">
        <v>601</v>
      </c>
      <c r="B202" s="30" t="s">
        <v>602</v>
      </c>
      <c r="C202" s="30" t="s">
        <v>602</v>
      </c>
      <c r="D202" s="30" t="str">
        <f>VLOOKUP(C202, [1]Data!$A:$Q, 17, FALSE)</f>
        <v>Kansas City</v>
      </c>
      <c r="E202" s="31">
        <f>VLOOKUP(C202, [1]Data!$A:$D, 4, FALSE)</f>
        <v>402</v>
      </c>
      <c r="F202" s="32">
        <v>0.22950819672131148</v>
      </c>
      <c r="G202" s="33">
        <v>14.9</v>
      </c>
      <c r="H202" s="33">
        <v>12.9</v>
      </c>
      <c r="I202" s="33">
        <v>15.1</v>
      </c>
      <c r="J202" s="33">
        <v>14.8</v>
      </c>
      <c r="K202" s="33">
        <v>16.600000000000001</v>
      </c>
      <c r="L202" s="30" t="str">
        <f>VLOOKUP(C202, [1]Data!$A:$O, 15, FALSE)</f>
        <v>Jackson</v>
      </c>
      <c r="M202" s="30" t="str">
        <f>VLOOKUP(C202, [1]Data!$A:$P, 16, FALSE)</f>
        <v>urban</v>
      </c>
      <c r="N202" s="34">
        <f>VLOOKUP(C202, [1]Data!$A:$R, 18, FALSE)</f>
        <v>2900014</v>
      </c>
    </row>
    <row r="203" spans="1:14" ht="15.6" x14ac:dyDescent="0.35">
      <c r="A203" s="42" t="s">
        <v>393</v>
      </c>
      <c r="B203" s="30" t="s">
        <v>394</v>
      </c>
      <c r="C203" s="30" t="s">
        <v>395</v>
      </c>
      <c r="D203" s="30" t="str">
        <f>VLOOKUP(C203, [1]Data!$A:$Q, 17, FALSE)</f>
        <v>Bootheel</v>
      </c>
      <c r="E203" s="31">
        <f>VLOOKUP(C203, [1]Data!$A:$D, 4, FALSE)</f>
        <v>216</v>
      </c>
      <c r="F203" s="32">
        <v>0.61290322580645162</v>
      </c>
      <c r="G203" s="33">
        <v>19.2</v>
      </c>
      <c r="H203" s="33">
        <v>18.100000000000001</v>
      </c>
      <c r="I203" s="33">
        <v>17.600000000000001</v>
      </c>
      <c r="J203" s="33">
        <v>20.8</v>
      </c>
      <c r="K203" s="33">
        <v>19.399999999999999</v>
      </c>
      <c r="L203" s="30" t="str">
        <f>VLOOKUP(C203, [1]Data!$A:$O, 15, FALSE)</f>
        <v>Dunklin</v>
      </c>
      <c r="M203" s="30" t="str">
        <f>VLOOKUP(C203, [1]Data!$A:$P, 16, FALSE)</f>
        <v>rural</v>
      </c>
      <c r="N203" s="34">
        <f>VLOOKUP(C203, [1]Data!$A:$R, 18, FALSE)</f>
        <v>2914460</v>
      </c>
    </row>
    <row r="204" spans="1:14" ht="15.6" x14ac:dyDescent="0.35">
      <c r="A204" s="42" t="s">
        <v>671</v>
      </c>
      <c r="B204" s="30" t="s">
        <v>672</v>
      </c>
      <c r="C204" s="30" t="s">
        <v>673</v>
      </c>
      <c r="D204" s="30" t="str">
        <f>VLOOKUP(C204, [1]Data!$A:$Q, 17, FALSE)</f>
        <v>Western Plains</v>
      </c>
      <c r="E204" s="31">
        <f>VLOOKUP(C204, [1]Data!$A:$D, 4, FALSE)</f>
        <v>389</v>
      </c>
      <c r="F204" s="32">
        <v>0.83750000000000002</v>
      </c>
      <c r="G204" s="33">
        <v>17.7</v>
      </c>
      <c r="H204" s="33">
        <v>16</v>
      </c>
      <c r="I204" s="33">
        <v>17.2</v>
      </c>
      <c r="J204" s="33">
        <v>18.8</v>
      </c>
      <c r="K204" s="33">
        <v>18.3</v>
      </c>
      <c r="L204" s="30" t="str">
        <f>VLOOKUP(C204, [1]Data!$A:$O, 15, FALSE)</f>
        <v>Johnson</v>
      </c>
      <c r="M204" s="30" t="str">
        <f>VLOOKUP(C204, [1]Data!$A:$P, 16, FALSE)</f>
        <v>town</v>
      </c>
      <c r="N204" s="34">
        <f>VLOOKUP(C204, [1]Data!$A:$R, 18, FALSE)</f>
        <v>2914490</v>
      </c>
    </row>
    <row r="205" spans="1:14" ht="15.6" x14ac:dyDescent="0.35">
      <c r="A205" s="42" t="s">
        <v>1317</v>
      </c>
      <c r="B205" s="30" t="s">
        <v>1318</v>
      </c>
      <c r="C205" s="30" t="s">
        <v>1319</v>
      </c>
      <c r="D205" s="30" t="str">
        <f>VLOOKUP(C205, [1]Data!$A:$Q, 17, FALSE)</f>
        <v>Southwest</v>
      </c>
      <c r="E205" s="31">
        <f>VLOOKUP(C205, [1]Data!$A:$D, 4, FALSE)</f>
        <v>482</v>
      </c>
      <c r="F205" s="32">
        <v>0.42399999999999999</v>
      </c>
      <c r="G205" s="33">
        <v>19.5</v>
      </c>
      <c r="H205" s="33">
        <v>18.2</v>
      </c>
      <c r="I205" s="33">
        <v>18.8</v>
      </c>
      <c r="J205" s="33">
        <v>20.2</v>
      </c>
      <c r="K205" s="33">
        <v>20.399999999999999</v>
      </c>
      <c r="L205" s="30" t="str">
        <f>VLOOKUP(C205, [1]Data!$A:$O, 15, FALSE)</f>
        <v>Taney</v>
      </c>
      <c r="M205" s="30" t="str">
        <f>VLOOKUP(C205, [1]Data!$A:$P, 16, FALSE)</f>
        <v>town</v>
      </c>
      <c r="N205" s="34">
        <f>VLOOKUP(C205, [1]Data!$A:$R, 18, FALSE)</f>
        <v>2914550</v>
      </c>
    </row>
    <row r="206" spans="1:14" ht="15.6" x14ac:dyDescent="0.35">
      <c r="A206" s="42" t="s">
        <v>1320</v>
      </c>
      <c r="B206" s="30" t="s">
        <v>1321</v>
      </c>
      <c r="C206" s="30" t="s">
        <v>1322</v>
      </c>
      <c r="D206" s="30" t="str">
        <f>VLOOKUP(C206, [1]Data!$A:$Q, 17, FALSE)</f>
        <v>Ozarks</v>
      </c>
      <c r="E206" s="31">
        <f>VLOOKUP(C206, [1]Data!$A:$D, 4, FALSE)</f>
        <v>345</v>
      </c>
      <c r="F206" s="32">
        <v>0.56716417910447758</v>
      </c>
      <c r="G206" s="33">
        <v>17.899999999999999</v>
      </c>
      <c r="H206" s="33">
        <v>17.100000000000001</v>
      </c>
      <c r="I206" s="33">
        <v>17.600000000000001</v>
      </c>
      <c r="J206" s="33">
        <v>18.5</v>
      </c>
      <c r="K206" s="33">
        <v>18.2</v>
      </c>
      <c r="L206" s="30" t="str">
        <f>VLOOKUP(C206, [1]Data!$A:$O, 15, FALSE)</f>
        <v>Texas</v>
      </c>
      <c r="M206" s="30" t="str">
        <f>VLOOKUP(C206, [1]Data!$A:$P, 16, FALSE)</f>
        <v>rural</v>
      </c>
      <c r="N206" s="34">
        <f>VLOOKUP(C206, [1]Data!$A:$R, 18, FALSE)</f>
        <v>2914840</v>
      </c>
    </row>
    <row r="207" spans="1:14" ht="15.6" x14ac:dyDescent="0.35">
      <c r="A207" s="42" t="s">
        <v>1021</v>
      </c>
      <c r="B207" s="30" t="s">
        <v>1022</v>
      </c>
      <c r="C207" s="30" t="s">
        <v>1023</v>
      </c>
      <c r="D207" s="30" t="str">
        <f>VLOOKUP(C207, [1]Data!$A:$Q, 17, FALSE)</f>
        <v>Southwest</v>
      </c>
      <c r="E207" s="31">
        <f>VLOOKUP(C207, [1]Data!$A:$D, 4, FALSE)</f>
        <v>88</v>
      </c>
      <c r="F207" s="32">
        <v>0.25</v>
      </c>
      <c r="G207" s="33">
        <v>20.399999999999999</v>
      </c>
      <c r="H207" s="33">
        <v>18.399999999999999</v>
      </c>
      <c r="I207" s="33">
        <v>21.6</v>
      </c>
      <c r="J207" s="33">
        <v>20</v>
      </c>
      <c r="K207" s="33">
        <v>21.4</v>
      </c>
      <c r="L207" s="30" t="str">
        <f>VLOOKUP(C207, [1]Data!$A:$O, 15, FALSE)</f>
        <v>Polk</v>
      </c>
      <c r="M207" s="30" t="str">
        <f>VLOOKUP(C207, [1]Data!$A:$P, 16, FALSE)</f>
        <v>rural</v>
      </c>
      <c r="N207" s="34">
        <f>VLOOKUP(C207, [1]Data!$A:$R, 18, FALSE)</f>
        <v>2915300</v>
      </c>
    </row>
    <row r="208" spans="1:14" ht="15.6" x14ac:dyDescent="0.35">
      <c r="A208" s="42" t="s">
        <v>72</v>
      </c>
      <c r="B208" s="30" t="s">
        <v>73</v>
      </c>
      <c r="C208" s="30" t="s">
        <v>74</v>
      </c>
      <c r="D208" s="30" t="str">
        <f>VLOOKUP(C208, [1]Data!$A:$Q, 17, FALSE)</f>
        <v>Western Plains</v>
      </c>
      <c r="E208" s="31">
        <f>VLOOKUP(C208, [1]Data!$A:$D, 4, FALSE)</f>
        <v>67</v>
      </c>
      <c r="F208" s="32">
        <v>0.5714285714285714</v>
      </c>
      <c r="G208" s="33">
        <v>21.1</v>
      </c>
      <c r="H208" s="33">
        <v>21.6</v>
      </c>
      <c r="I208" s="33">
        <v>17.8</v>
      </c>
      <c r="J208" s="33">
        <v>23.5</v>
      </c>
      <c r="K208" s="33">
        <v>21</v>
      </c>
      <c r="L208" s="30" t="str">
        <f>VLOOKUP(C208, [1]Data!$A:$O, 15, FALSE)</f>
        <v>Bates</v>
      </c>
      <c r="M208" s="30" t="str">
        <f>VLOOKUP(C208, [1]Data!$A:$P, 16, FALSE)</f>
        <v>rural</v>
      </c>
      <c r="N208" s="34">
        <f>VLOOKUP(C208, [1]Data!$A:$R, 18, FALSE)</f>
        <v>2915330</v>
      </c>
    </row>
    <row r="209" spans="1:14" ht="15.6" x14ac:dyDescent="0.35">
      <c r="A209" s="42" t="s">
        <v>1284</v>
      </c>
      <c r="B209" s="30" t="s">
        <v>1285</v>
      </c>
      <c r="C209" s="30" t="s">
        <v>1286</v>
      </c>
      <c r="D209" s="30" t="str">
        <f>VLOOKUP(C209, [1]Data!$A:$Q, 17, FALSE)</f>
        <v>Southwest</v>
      </c>
      <c r="E209" s="31">
        <f>VLOOKUP(C209, [1]Data!$A:$D, 4, FALSE)</f>
        <v>97</v>
      </c>
      <c r="F209" s="32">
        <v>0.6470588235294118</v>
      </c>
      <c r="G209" s="33">
        <v>18.100000000000001</v>
      </c>
      <c r="H209" s="33">
        <v>17.8</v>
      </c>
      <c r="I209" s="33">
        <v>17.600000000000001</v>
      </c>
      <c r="J209" s="33">
        <v>18.899999999999999</v>
      </c>
      <c r="K209" s="33">
        <v>17.5</v>
      </c>
      <c r="L209" s="30" t="str">
        <f>VLOOKUP(C209, [1]Data!$A:$O, 15, FALSE)</f>
        <v>Stone</v>
      </c>
      <c r="M209" s="30" t="str">
        <f>VLOOKUP(C209, [1]Data!$A:$P, 16, FALSE)</f>
        <v>rural</v>
      </c>
      <c r="N209" s="34">
        <f>VLOOKUP(C209, [1]Data!$A:$R, 18, FALSE)</f>
        <v>2915390</v>
      </c>
    </row>
    <row r="210" spans="1:14" ht="15.6" x14ac:dyDescent="0.35">
      <c r="A210" s="42" t="s">
        <v>830</v>
      </c>
      <c r="B210" s="30" t="s">
        <v>831</v>
      </c>
      <c r="C210" s="30" t="s">
        <v>832</v>
      </c>
      <c r="D210" s="30" t="str">
        <f>VLOOKUP(C210, [1]Data!$A:$Q, 17, FALSE)</f>
        <v>Central</v>
      </c>
      <c r="E210" s="31">
        <f>VLOOKUP(C210, [1]Data!$A:$D, 4, FALSE)</f>
        <v>315</v>
      </c>
      <c r="F210" s="32">
        <v>0.91666666666666663</v>
      </c>
      <c r="G210" s="33">
        <v>16.8</v>
      </c>
      <c r="H210" s="33">
        <v>15.3</v>
      </c>
      <c r="I210" s="33">
        <v>16.5</v>
      </c>
      <c r="J210" s="33">
        <v>17.7</v>
      </c>
      <c r="K210" s="33">
        <v>17</v>
      </c>
      <c r="L210" s="30" t="str">
        <f>VLOOKUP(C210, [1]Data!$A:$O, 15, FALSE)</f>
        <v>Miller</v>
      </c>
      <c r="M210" s="30" t="str">
        <f>VLOOKUP(C210, [1]Data!$A:$P, 16, FALSE)</f>
        <v>rural</v>
      </c>
      <c r="N210" s="34">
        <f>VLOOKUP(C210, [1]Data!$A:$R, 18, FALSE)</f>
        <v>2915420</v>
      </c>
    </row>
    <row r="211" spans="1:14" ht="15.6" x14ac:dyDescent="0.35">
      <c r="A211" s="42" t="s">
        <v>579</v>
      </c>
      <c r="B211" s="30" t="s">
        <v>580</v>
      </c>
      <c r="C211" s="30" t="s">
        <v>581</v>
      </c>
      <c r="D211" s="30" t="str">
        <f>VLOOKUP(C211, [1]Data!$A:$Q, 17, FALSE)</f>
        <v>Kansas City</v>
      </c>
      <c r="E211" s="31">
        <f>VLOOKUP(C211, [1]Data!$A:$D, 4, FALSE)</f>
        <v>1616</v>
      </c>
      <c r="F211" s="32">
        <v>0.44186046511627908</v>
      </c>
      <c r="G211" s="33">
        <v>19.899999999999999</v>
      </c>
      <c r="H211" s="33">
        <v>18.7</v>
      </c>
      <c r="I211" s="33">
        <v>18.399999999999999</v>
      </c>
      <c r="J211" s="33">
        <v>21.4</v>
      </c>
      <c r="K211" s="33">
        <v>20.2</v>
      </c>
      <c r="L211" s="30" t="str">
        <f>VLOOKUP(C211, [1]Data!$A:$O, 15, FALSE)</f>
        <v>Jackson</v>
      </c>
      <c r="M211" s="30" t="str">
        <f>VLOOKUP(C211, [1]Data!$A:$P, 16, FALSE)</f>
        <v>suburban</v>
      </c>
      <c r="N211" s="34">
        <f>VLOOKUP(C211, [1]Data!$A:$R, 18, FALSE)</f>
        <v>2915480</v>
      </c>
    </row>
    <row r="212" spans="1:14" ht="15.6" x14ac:dyDescent="0.35">
      <c r="A212" s="42" t="s">
        <v>579</v>
      </c>
      <c r="B212" s="30" t="s">
        <v>580</v>
      </c>
      <c r="C212" s="30" t="s">
        <v>582</v>
      </c>
      <c r="D212" s="30" t="str">
        <f>VLOOKUP(C212, [1]Data!$A:$Q, 17, FALSE)</f>
        <v>Kansas City</v>
      </c>
      <c r="E212" s="31">
        <f>VLOOKUP(C212, [1]Data!$A:$D, 4, FALSE)</f>
        <v>1481</v>
      </c>
      <c r="F212" s="32">
        <v>0.37818181818181817</v>
      </c>
      <c r="G212" s="33">
        <v>19.600000000000001</v>
      </c>
      <c r="H212" s="33">
        <v>18.100000000000001</v>
      </c>
      <c r="I212" s="33">
        <v>18.3</v>
      </c>
      <c r="J212" s="33">
        <v>21</v>
      </c>
      <c r="K212" s="33">
        <v>20.5</v>
      </c>
      <c r="L212" s="30" t="str">
        <f>VLOOKUP(C212, [1]Data!$A:$O, 15, FALSE)</f>
        <v>Jackson</v>
      </c>
      <c r="M212" s="30" t="str">
        <f>VLOOKUP(C212, [1]Data!$A:$P, 16, FALSE)</f>
        <v>suburban</v>
      </c>
      <c r="N212" s="34">
        <f>VLOOKUP(C212, [1]Data!$A:$R, 18, FALSE)</f>
        <v>2915480</v>
      </c>
    </row>
    <row r="213" spans="1:14" ht="15.6" x14ac:dyDescent="0.35">
      <c r="A213" s="42" t="s">
        <v>579</v>
      </c>
      <c r="B213" s="30" t="s">
        <v>580</v>
      </c>
      <c r="C213" s="30" t="s">
        <v>583</v>
      </c>
      <c r="D213" s="30" t="str">
        <f>VLOOKUP(C213, [1]Data!$A:$Q, 17, FALSE)</f>
        <v>Kansas City</v>
      </c>
      <c r="E213" s="31">
        <f>VLOOKUP(C213, [1]Data!$A:$D, 4, FALSE)</f>
        <v>1078</v>
      </c>
      <c r="F213" s="32">
        <v>0.34763948497854075</v>
      </c>
      <c r="G213" s="33">
        <v>18.100000000000001</v>
      </c>
      <c r="H213" s="33">
        <v>16.8</v>
      </c>
      <c r="I213" s="33">
        <v>17.2</v>
      </c>
      <c r="J213" s="33">
        <v>19.100000000000001</v>
      </c>
      <c r="K213" s="33">
        <v>18.600000000000001</v>
      </c>
      <c r="L213" s="30" t="str">
        <f>VLOOKUP(C213, [1]Data!$A:$O, 15, FALSE)</f>
        <v>Jackson</v>
      </c>
      <c r="M213" s="30" t="str">
        <f>VLOOKUP(C213, [1]Data!$A:$P, 16, FALSE)</f>
        <v>suburban</v>
      </c>
      <c r="N213" s="34">
        <f>VLOOKUP(C213, [1]Data!$A:$R, 18, FALSE)</f>
        <v>2915480</v>
      </c>
    </row>
    <row r="214" spans="1:14" ht="15.6" x14ac:dyDescent="0.35">
      <c r="A214" s="42" t="s">
        <v>545</v>
      </c>
      <c r="B214" s="30" t="s">
        <v>546</v>
      </c>
      <c r="C214" s="30" t="s">
        <v>547</v>
      </c>
      <c r="D214" s="30" t="str">
        <f>VLOOKUP(C214, [1]Data!$A:$Q, 17, FALSE)</f>
        <v>Ozarks</v>
      </c>
      <c r="E214" s="31">
        <f>VLOOKUP(C214, [1]Data!$A:$D, 4, FALSE)</f>
        <v>193</v>
      </c>
      <c r="F214" s="32">
        <v>0.48484848484848486</v>
      </c>
      <c r="G214" s="33">
        <v>19.399999999999999</v>
      </c>
      <c r="H214" s="33">
        <v>18.7</v>
      </c>
      <c r="I214" s="33">
        <v>17.899999999999999</v>
      </c>
      <c r="J214" s="33">
        <v>20.399999999999999</v>
      </c>
      <c r="K214" s="33">
        <v>19.600000000000001</v>
      </c>
      <c r="L214" s="30" t="str">
        <f>VLOOKUP(C214, [1]Data!$A:$O, 15, FALSE)</f>
        <v>Iron</v>
      </c>
      <c r="M214" s="30" t="str">
        <f>VLOOKUP(C214, [1]Data!$A:$P, 16, FALSE)</f>
        <v>rural</v>
      </c>
      <c r="N214" s="34">
        <f>VLOOKUP(C214, [1]Data!$A:$R, 18, FALSE)</f>
        <v>2915510</v>
      </c>
    </row>
    <row r="215" spans="1:14" ht="15.6" x14ac:dyDescent="0.35">
      <c r="A215" s="42" t="s">
        <v>178</v>
      </c>
      <c r="B215" s="30" t="s">
        <v>179</v>
      </c>
      <c r="C215" s="30" t="s">
        <v>180</v>
      </c>
      <c r="D215" s="30" t="str">
        <f>VLOOKUP(C215, [1]Data!$A:$Q, 17, FALSE)</f>
        <v>Bootheel</v>
      </c>
      <c r="E215" s="31">
        <f>VLOOKUP(C215, [1]Data!$A:$D, 4, FALSE)</f>
        <v>1713</v>
      </c>
      <c r="F215" s="32">
        <v>0.84895833333333337</v>
      </c>
      <c r="G215" s="33">
        <v>20</v>
      </c>
      <c r="H215" s="33">
        <v>18.8</v>
      </c>
      <c r="I215" s="33">
        <v>19.399999999999999</v>
      </c>
      <c r="J215" s="33">
        <v>20.7</v>
      </c>
      <c r="K215" s="33">
        <v>20.5</v>
      </c>
      <c r="L215" s="30" t="str">
        <f>VLOOKUP(C215, [1]Data!$A:$O, 15, FALSE)</f>
        <v>Cape Girardeau</v>
      </c>
      <c r="M215" s="30" t="str">
        <f>VLOOKUP(C215, [1]Data!$A:$P, 16, FALSE)</f>
        <v>rural</v>
      </c>
      <c r="N215" s="34">
        <f>VLOOKUP(C215, [1]Data!$A:$R, 18, FALSE)</f>
        <v>2915600</v>
      </c>
    </row>
    <row r="216" spans="1:14" ht="15.6" x14ac:dyDescent="0.35">
      <c r="A216" s="42" t="s">
        <v>845</v>
      </c>
      <c r="B216" s="30" t="s">
        <v>846</v>
      </c>
      <c r="C216" s="30" t="s">
        <v>847</v>
      </c>
      <c r="D216" s="30" t="str">
        <f>VLOOKUP(C216, [1]Data!$A:$Q, 17, FALSE)</f>
        <v>Central</v>
      </c>
      <c r="E216" s="31">
        <f>VLOOKUP(C216, [1]Data!$A:$D, 4, FALSE)</f>
        <v>119</v>
      </c>
      <c r="F216" s="32">
        <v>0.77777777777777779</v>
      </c>
      <c r="G216" s="33">
        <v>19.899999999999999</v>
      </c>
      <c r="H216" s="33">
        <v>19.8</v>
      </c>
      <c r="I216" s="33">
        <v>19.100000000000001</v>
      </c>
      <c r="J216" s="33">
        <v>20.100000000000001</v>
      </c>
      <c r="K216" s="33">
        <v>20.5</v>
      </c>
      <c r="L216" s="30" t="str">
        <f>VLOOKUP(C216, [1]Data!$A:$O, 15, FALSE)</f>
        <v>Moniteau</v>
      </c>
      <c r="M216" s="30" t="str">
        <f>VLOOKUP(C216, [1]Data!$A:$P, 16, FALSE)</f>
        <v>town</v>
      </c>
      <c r="N216" s="34">
        <f>VLOOKUP(C216, [1]Data!$A:$R, 18, FALSE)</f>
        <v>2915660</v>
      </c>
    </row>
    <row r="217" spans="1:14" ht="15.6" x14ac:dyDescent="0.35">
      <c r="A217" s="42" t="s">
        <v>623</v>
      </c>
      <c r="B217" s="30" t="s">
        <v>624</v>
      </c>
      <c r="C217" s="30" t="s">
        <v>625</v>
      </c>
      <c r="D217" s="30" t="str">
        <f>VLOOKUP(C217, [1]Data!$A:$Q, 17, FALSE)</f>
        <v>Southwest</v>
      </c>
      <c r="E217" s="31">
        <f>VLOOKUP(C217, [1]Data!$A:$D, 4, FALSE)</f>
        <v>233</v>
      </c>
      <c r="F217" s="32">
        <v>0.41935483870967744</v>
      </c>
      <c r="G217" s="33">
        <v>21.2</v>
      </c>
      <c r="H217" s="33">
        <v>20.100000000000001</v>
      </c>
      <c r="I217" s="33">
        <v>20.5</v>
      </c>
      <c r="J217" s="33">
        <v>21.8</v>
      </c>
      <c r="K217" s="33">
        <v>21.8</v>
      </c>
      <c r="L217" s="30" t="str">
        <f>VLOOKUP(C217, [1]Data!$A:$O, 15, FALSE)</f>
        <v>Jasper</v>
      </c>
      <c r="M217" s="30" t="str">
        <f>VLOOKUP(C217, [1]Data!$A:$P, 16, FALSE)</f>
        <v>suburban</v>
      </c>
      <c r="N217" s="34">
        <f>VLOOKUP(C217, [1]Data!$A:$R, 18, FALSE)</f>
        <v>2916140</v>
      </c>
    </row>
    <row r="218" spans="1:14" ht="15.6" x14ac:dyDescent="0.35">
      <c r="A218" s="42" t="s">
        <v>901</v>
      </c>
      <c r="B218" s="30" t="s">
        <v>902</v>
      </c>
      <c r="C218" s="30" t="s">
        <v>903</v>
      </c>
      <c r="D218" s="30" t="str">
        <f>VLOOKUP(C218, [1]Data!$A:$Q, 17, FALSE)</f>
        <v>Northwest</v>
      </c>
      <c r="E218" s="31">
        <f>VLOOKUP(C218, [1]Data!$A:$D, 4, FALSE)</f>
        <v>57</v>
      </c>
      <c r="F218" s="32">
        <v>1</v>
      </c>
      <c r="G218" s="33">
        <v>19.399999999999999</v>
      </c>
      <c r="H218" s="33">
        <v>17.5</v>
      </c>
      <c r="I218" s="33">
        <v>19.600000000000001</v>
      </c>
      <c r="J218" s="33">
        <v>20</v>
      </c>
      <c r="K218" s="33">
        <v>19.600000000000001</v>
      </c>
      <c r="L218" s="30" t="str">
        <f>VLOOKUP(C218, [1]Data!$A:$O, 15, FALSE)</f>
        <v>Nodaway</v>
      </c>
      <c r="M218" s="30" t="str">
        <f>VLOOKUP(C218, [1]Data!$A:$P, 16, FALSE)</f>
        <v>rural</v>
      </c>
      <c r="N218" s="34">
        <f>VLOOKUP(C218, [1]Data!$A:$R, 18, FALSE)</f>
        <v>2916200</v>
      </c>
    </row>
    <row r="219" spans="1:14" ht="15.6" x14ac:dyDescent="0.35">
      <c r="A219" s="42" t="s">
        <v>312</v>
      </c>
      <c r="B219" s="30" t="s">
        <v>313</v>
      </c>
      <c r="C219" s="30" t="s">
        <v>314</v>
      </c>
      <c r="D219" s="30" t="str">
        <f>VLOOKUP(C219, [1]Data!$A:$Q, 17, FALSE)</f>
        <v>Central</v>
      </c>
      <c r="E219" s="31">
        <f>VLOOKUP(C219, [1]Data!$A:$D, 4, FALSE)</f>
        <v>1276</v>
      </c>
      <c r="F219" s="32">
        <v>0.63087248322147649</v>
      </c>
      <c r="G219" s="33">
        <v>20</v>
      </c>
      <c r="H219" s="33">
        <v>18.8</v>
      </c>
      <c r="I219" s="33">
        <v>19</v>
      </c>
      <c r="J219" s="33">
        <v>21.4</v>
      </c>
      <c r="K219" s="33">
        <v>20.399999999999999</v>
      </c>
      <c r="L219" s="30" t="str">
        <f>VLOOKUP(C219, [1]Data!$A:$O, 15, FALSE)</f>
        <v>Cole</v>
      </c>
      <c r="M219" s="30" t="str">
        <f>VLOOKUP(C219, [1]Data!$A:$P, 16, FALSE)</f>
        <v>rural</v>
      </c>
      <c r="N219" s="34">
        <f>VLOOKUP(C219, [1]Data!$A:$R, 18, FALSE)</f>
        <v>2916190</v>
      </c>
    </row>
    <row r="220" spans="1:14" ht="15.6" x14ac:dyDescent="0.35">
      <c r="A220" s="42" t="s">
        <v>312</v>
      </c>
      <c r="B220" s="30" t="s">
        <v>313</v>
      </c>
      <c r="C220" s="30" t="s">
        <v>1429</v>
      </c>
      <c r="D220" s="30" t="str">
        <f>VLOOKUP(C220, [1]Data!$A:$Q, 17, FALSE)</f>
        <v>Central</v>
      </c>
      <c r="E220" s="31">
        <f>VLOOKUP(C220, [1]Data!$A:$D, 4, FALSE)</f>
        <v>1455</v>
      </c>
      <c r="F220" s="32">
        <v>0.84477611940298503</v>
      </c>
      <c r="G220" s="33">
        <v>19.899999999999999</v>
      </c>
      <c r="H220" s="33">
        <v>18.7</v>
      </c>
      <c r="I220" s="33">
        <v>19.5</v>
      </c>
      <c r="J220" s="33">
        <v>20.6</v>
      </c>
      <c r="K220" s="33">
        <v>20.3</v>
      </c>
      <c r="L220" s="30" t="str">
        <f>VLOOKUP(C220, [1]Data!$A:$O, 15, FALSE)</f>
        <v>Cole</v>
      </c>
      <c r="M220" s="30" t="str">
        <f>VLOOKUP(C220, [1]Data!$A:$P, 16, FALSE)</f>
        <v>rural</v>
      </c>
      <c r="N220" s="34">
        <f>VLOOKUP(C220, [1]Data!$A:$R, 18, FALSE)</f>
        <v>2916190</v>
      </c>
    </row>
    <row r="221" spans="1:14" ht="15.6" x14ac:dyDescent="0.35">
      <c r="A221" s="42" t="s">
        <v>653</v>
      </c>
      <c r="B221" s="30" t="s">
        <v>654</v>
      </c>
      <c r="C221" s="30" t="s">
        <v>655</v>
      </c>
      <c r="D221" s="30" t="str">
        <f>VLOOKUP(C221, [1]Data!$A:$Q, 17, FALSE)</f>
        <v>St. Louis</v>
      </c>
      <c r="E221" s="31">
        <f>VLOOKUP(C221, [1]Data!$A:$D, 4, FALSE)</f>
        <v>327</v>
      </c>
      <c r="F221" s="32">
        <v>0.70370370370370372</v>
      </c>
      <c r="G221" s="33">
        <v>21.5</v>
      </c>
      <c r="H221" s="33">
        <v>22.3</v>
      </c>
      <c r="I221" s="33">
        <v>20</v>
      </c>
      <c r="J221" s="33">
        <v>22</v>
      </c>
      <c r="K221" s="33">
        <v>21.3</v>
      </c>
      <c r="L221" s="30" t="str">
        <f>VLOOKUP(C221, [1]Data!$A:$O, 15, FALSE)</f>
        <v>Jefferson</v>
      </c>
      <c r="M221" s="30" t="str">
        <f>VLOOKUP(C221, [1]Data!$A:$P, 16, FALSE)</f>
        <v>suburban</v>
      </c>
      <c r="N221" s="34">
        <f>VLOOKUP(C221, [1]Data!$A:$R, 18, FALSE)</f>
        <v>2916230</v>
      </c>
    </row>
    <row r="222" spans="1:14" ht="15.6" x14ac:dyDescent="0.35">
      <c r="A222" s="42" t="s">
        <v>1188</v>
      </c>
      <c r="B222" s="30" t="s">
        <v>1189</v>
      </c>
      <c r="C222" s="30" t="s">
        <v>1190</v>
      </c>
      <c r="D222" s="30" t="str">
        <f>VLOOKUP(C222, [1]Data!$A:$Q, 17, FALSE)</f>
        <v>St. Louis</v>
      </c>
      <c r="E222" s="31">
        <f>VLOOKUP(C222, [1]Data!$A:$D, 4, FALSE)</f>
        <v>707</v>
      </c>
      <c r="F222" s="32">
        <v>0.27215189873417722</v>
      </c>
      <c r="G222" s="33">
        <v>16.899999999999999</v>
      </c>
      <c r="H222" s="33">
        <v>15.4</v>
      </c>
      <c r="I222" s="33">
        <v>16.7</v>
      </c>
      <c r="J222" s="33">
        <v>17.399999999999999</v>
      </c>
      <c r="K222" s="33">
        <v>17.3</v>
      </c>
      <c r="L222" s="30" t="str">
        <f>VLOOKUP(C222, [1]Data!$A:$O, 15, FALSE)</f>
        <v>St. Louis</v>
      </c>
      <c r="M222" s="30" t="str">
        <f>VLOOKUP(C222, [1]Data!$A:$P, 16, FALSE)</f>
        <v>suburban</v>
      </c>
      <c r="N222" s="34">
        <f>VLOOKUP(C222, [1]Data!$A:$R, 18, FALSE)</f>
        <v>2916290</v>
      </c>
    </row>
    <row r="223" spans="1:14" ht="15.6" x14ac:dyDescent="0.35">
      <c r="A223" s="42" t="s">
        <v>677</v>
      </c>
      <c r="B223" s="30" t="s">
        <v>678</v>
      </c>
      <c r="C223" s="30" t="s">
        <v>679</v>
      </c>
      <c r="D223" s="30" t="str">
        <f>VLOOKUP(C223, [1]Data!$A:$Q, 17, FALSE)</f>
        <v>Western Plains</v>
      </c>
      <c r="E223" s="31">
        <f>VLOOKUP(C223, [1]Data!$A:$D, 4, FALSE)</f>
        <v>300</v>
      </c>
      <c r="F223" s="32">
        <v>0.55555555555555558</v>
      </c>
      <c r="G223" s="33">
        <v>20.100000000000001</v>
      </c>
      <c r="H223" s="33">
        <v>18.399999999999999</v>
      </c>
      <c r="I223" s="33">
        <v>19.899999999999999</v>
      </c>
      <c r="J223" s="33">
        <v>20.7</v>
      </c>
      <c r="K223" s="33">
        <v>21.1</v>
      </c>
      <c r="L223" s="30" t="str">
        <f>VLOOKUP(C223, [1]Data!$A:$O, 15, FALSE)</f>
        <v>Johnson</v>
      </c>
      <c r="M223" s="30" t="str">
        <f>VLOOKUP(C223, [1]Data!$A:$P, 16, FALSE)</f>
        <v>rural</v>
      </c>
      <c r="N223" s="34">
        <f>VLOOKUP(C223, [1]Data!$A:$R, 18, FALSE)</f>
        <v>2908320</v>
      </c>
    </row>
    <row r="224" spans="1:14" ht="15.6" x14ac:dyDescent="0.35">
      <c r="A224" s="42" t="s">
        <v>635</v>
      </c>
      <c r="B224" s="30" t="s">
        <v>637</v>
      </c>
      <c r="C224" s="30" t="s">
        <v>636</v>
      </c>
      <c r="D224" s="30" t="str">
        <f>VLOOKUP(C224, [1]Data!$A:$Q, 17, FALSE)</f>
        <v>Southwest</v>
      </c>
      <c r="E224" s="31">
        <f>VLOOKUP(C224, [1]Data!$A:$D, 4, FALSE)</f>
        <v>2294</v>
      </c>
      <c r="F224" s="32">
        <v>0.43110236220472442</v>
      </c>
      <c r="G224" s="33">
        <v>20.3</v>
      </c>
      <c r="H224" s="33">
        <v>19.3</v>
      </c>
      <c r="I224" s="33">
        <v>19.100000000000001</v>
      </c>
      <c r="J224" s="33">
        <v>21.6</v>
      </c>
      <c r="K224" s="33">
        <v>20.5</v>
      </c>
      <c r="L224" s="30" t="str">
        <f>VLOOKUP(C224, [1]Data!$A:$O, 15, FALSE)</f>
        <v>Jasper</v>
      </c>
      <c r="M224" s="30" t="str">
        <f>VLOOKUP(C224, [1]Data!$A:$P, 16, FALSE)</f>
        <v>urban</v>
      </c>
      <c r="N224" s="34">
        <f>VLOOKUP(C224, [1]Data!$A:$R, 18, FALSE)</f>
        <v>2916350</v>
      </c>
    </row>
    <row r="225" spans="1:14" ht="15.6" x14ac:dyDescent="0.35">
      <c r="A225" s="42" t="s">
        <v>584</v>
      </c>
      <c r="B225" s="30" t="s">
        <v>585</v>
      </c>
      <c r="C225" s="30" t="s">
        <v>586</v>
      </c>
      <c r="D225" s="30" t="str">
        <f>VLOOKUP(C225, [1]Data!$A:$Q, 17, FALSE)</f>
        <v>Kansas City</v>
      </c>
      <c r="E225" s="31">
        <f>VLOOKUP(C225, [1]Data!$A:$D, 4, FALSE)</f>
        <v>467</v>
      </c>
      <c r="F225" s="32">
        <v>0.60824742268041232</v>
      </c>
      <c r="G225" s="33">
        <v>13.6</v>
      </c>
      <c r="H225" s="33">
        <v>12</v>
      </c>
      <c r="I225" s="33">
        <v>14.2</v>
      </c>
      <c r="J225" s="33">
        <v>14</v>
      </c>
      <c r="K225" s="33">
        <v>13.8</v>
      </c>
      <c r="L225" s="30" t="str">
        <f>VLOOKUP(C225, [1]Data!$A:$O, 15, FALSE)</f>
        <v>Jackson</v>
      </c>
      <c r="M225" s="30" t="str">
        <f>VLOOKUP(C225, [1]Data!$A:$P, 16, FALSE)</f>
        <v>suburban</v>
      </c>
      <c r="N225" s="34">
        <f>VLOOKUP(C225, [1]Data!$A:$R, 18, FALSE)</f>
        <v>2916400</v>
      </c>
    </row>
    <row r="226" spans="1:14" ht="15.6" x14ac:dyDescent="0.35">
      <c r="A226" s="42" t="s">
        <v>584</v>
      </c>
      <c r="B226" s="30" t="s">
        <v>585</v>
      </c>
      <c r="C226" s="30" t="s">
        <v>587</v>
      </c>
      <c r="D226" s="30" t="str">
        <f>VLOOKUP(C226, [1]Data!$A:$Q, 17, FALSE)</f>
        <v>Kansas City</v>
      </c>
      <c r="E226" s="31">
        <f>VLOOKUP(C226, [1]Data!$A:$D, 4, FALSE)</f>
        <v>1005</v>
      </c>
      <c r="F226" s="32">
        <v>0.99019607843137258</v>
      </c>
      <c r="G226" s="33">
        <v>20.8</v>
      </c>
      <c r="H226" s="33">
        <v>20.2</v>
      </c>
      <c r="I226" s="33">
        <v>18.8</v>
      </c>
      <c r="J226" s="33">
        <v>22.8</v>
      </c>
      <c r="K226" s="33">
        <v>20.7</v>
      </c>
      <c r="L226" s="30" t="str">
        <f>VLOOKUP(C226, [1]Data!$A:$O, 15, FALSE)</f>
        <v>Jackson</v>
      </c>
      <c r="M226" s="30" t="str">
        <f>VLOOKUP(C226, [1]Data!$A:$P, 16, FALSE)</f>
        <v>suburban</v>
      </c>
      <c r="N226" s="34">
        <f>VLOOKUP(C226, [1]Data!$A:$R, 18, FALSE)</f>
        <v>2916400</v>
      </c>
    </row>
    <row r="227" spans="1:14" ht="15.6" x14ac:dyDescent="0.35">
      <c r="A227" s="42" t="s">
        <v>584</v>
      </c>
      <c r="B227" s="30" t="s">
        <v>585</v>
      </c>
      <c r="C227" s="30" t="s">
        <v>588</v>
      </c>
      <c r="D227" s="30" t="str">
        <f>VLOOKUP(C227, [1]Data!$A:$Q, 17, FALSE)</f>
        <v>Kansas City</v>
      </c>
      <c r="E227" s="31">
        <f>VLOOKUP(C227, [1]Data!$A:$D, 4, FALSE)</f>
        <v>609</v>
      </c>
      <c r="F227" s="32">
        <v>0.58139534883720934</v>
      </c>
      <c r="G227" s="33">
        <v>13.7</v>
      </c>
      <c r="H227" s="33">
        <v>11.9</v>
      </c>
      <c r="I227" s="33">
        <v>14.6</v>
      </c>
      <c r="J227" s="33">
        <v>13.7</v>
      </c>
      <c r="K227" s="33">
        <v>14</v>
      </c>
      <c r="L227" s="30" t="str">
        <f>VLOOKUP(C227, [1]Data!$A:$O, 15, FALSE)</f>
        <v>Jackson</v>
      </c>
      <c r="M227" s="30" t="str">
        <f>VLOOKUP(C227, [1]Data!$A:$P, 16, FALSE)</f>
        <v>suburban</v>
      </c>
      <c r="N227" s="34">
        <f>VLOOKUP(C227, [1]Data!$A:$R, 18, FALSE)</f>
        <v>2916400</v>
      </c>
    </row>
    <row r="228" spans="1:14" ht="15.6" x14ac:dyDescent="0.35">
      <c r="A228" s="42" t="s">
        <v>584</v>
      </c>
      <c r="B228" s="30" t="s">
        <v>585</v>
      </c>
      <c r="C228" s="30" t="s">
        <v>589</v>
      </c>
      <c r="D228" s="30" t="str">
        <f>VLOOKUP(C228, [1]Data!$A:$Q, 17, FALSE)</f>
        <v>Kansas City</v>
      </c>
      <c r="E228" s="31">
        <f>VLOOKUP(C228, [1]Data!$A:$D, 4, FALSE)</f>
        <v>654</v>
      </c>
      <c r="F228" s="32">
        <v>0.84782608695652173</v>
      </c>
      <c r="G228" s="33">
        <v>14.4</v>
      </c>
      <c r="H228" s="33">
        <v>12.8</v>
      </c>
      <c r="I228" s="33">
        <v>14.5</v>
      </c>
      <c r="J228" s="33">
        <v>15.2</v>
      </c>
      <c r="K228" s="33">
        <v>14.6</v>
      </c>
      <c r="L228" s="30" t="str">
        <f>VLOOKUP(C228, [1]Data!$A:$O, 15, FALSE)</f>
        <v>Jackson</v>
      </c>
      <c r="M228" s="30" t="str">
        <f>VLOOKUP(C228, [1]Data!$A:$P, 16, FALSE)</f>
        <v>suburban</v>
      </c>
      <c r="N228" s="34">
        <f>VLOOKUP(C228, [1]Data!$A:$R, 18, FALSE)</f>
        <v>2916400</v>
      </c>
    </row>
    <row r="229" spans="1:14" ht="15.6" x14ac:dyDescent="0.35">
      <c r="A229" s="42" t="s">
        <v>584</v>
      </c>
      <c r="B229" s="30" t="s">
        <v>585</v>
      </c>
      <c r="C229" s="30" t="s">
        <v>590</v>
      </c>
      <c r="D229" s="30" t="str">
        <f>VLOOKUP(C229, [1]Data!$A:$Q, 17, FALSE)</f>
        <v>Kansas City</v>
      </c>
      <c r="E229" s="31">
        <f>VLOOKUP(C229, [1]Data!$A:$D, 4, FALSE)</f>
        <v>1065</v>
      </c>
      <c r="F229" s="32">
        <v>0.57551020408163267</v>
      </c>
      <c r="G229" s="33">
        <v>13.4</v>
      </c>
      <c r="H229" s="33">
        <v>11.7</v>
      </c>
      <c r="I229" s="33">
        <v>14.2</v>
      </c>
      <c r="J229" s="33">
        <v>13.3</v>
      </c>
      <c r="K229" s="33">
        <v>14</v>
      </c>
      <c r="L229" s="30" t="str">
        <f>VLOOKUP(C229, [1]Data!$A:$O, 15, FALSE)</f>
        <v>Jackson</v>
      </c>
      <c r="M229" s="30" t="str">
        <f>VLOOKUP(C229, [1]Data!$A:$P, 16, FALSE)</f>
        <v>suburban</v>
      </c>
      <c r="N229" s="34">
        <f>VLOOKUP(C229, [1]Data!$A:$R, 18, FALSE)</f>
        <v>2916400</v>
      </c>
    </row>
    <row r="230" spans="1:14" ht="15.6" x14ac:dyDescent="0.35">
      <c r="A230" s="42" t="s">
        <v>584</v>
      </c>
      <c r="B230" s="30" t="s">
        <v>585</v>
      </c>
      <c r="C230" s="30" t="s">
        <v>591</v>
      </c>
      <c r="D230" s="30" t="str">
        <f>VLOOKUP(C230, [1]Data!$A:$Q, 17, FALSE)</f>
        <v>Kansas City</v>
      </c>
      <c r="E230" s="31">
        <f>VLOOKUP(C230, [1]Data!$A:$D, 4, FALSE)</f>
        <v>462</v>
      </c>
      <c r="F230" s="32">
        <v>0.57692307692307687</v>
      </c>
      <c r="G230" s="33">
        <v>13.6</v>
      </c>
      <c r="H230" s="33">
        <v>11.9</v>
      </c>
      <c r="I230" s="33">
        <v>14.1</v>
      </c>
      <c r="J230" s="33">
        <v>13.9</v>
      </c>
      <c r="K230" s="33">
        <v>13.7</v>
      </c>
      <c r="L230" s="30" t="str">
        <f>VLOOKUP(C230, [1]Data!$A:$O, 15, FALSE)</f>
        <v>Jackson</v>
      </c>
      <c r="M230" s="30" t="str">
        <f>VLOOKUP(C230, [1]Data!$A:$P, 16, FALSE)</f>
        <v>suburban</v>
      </c>
      <c r="N230" s="34">
        <f>VLOOKUP(C230, [1]Data!$A:$R, 18, FALSE)</f>
        <v>2916400</v>
      </c>
    </row>
    <row r="231" spans="1:14" ht="15.6" x14ac:dyDescent="0.35">
      <c r="A231" s="42" t="s">
        <v>276</v>
      </c>
      <c r="B231" s="30" t="s">
        <v>277</v>
      </c>
      <c r="C231" s="30" t="s">
        <v>278</v>
      </c>
      <c r="D231" s="30" t="str">
        <f>VLOOKUP(C231, [1]Data!$A:$Q, 17, FALSE)</f>
        <v>Kansas City</v>
      </c>
      <c r="E231" s="31">
        <f>VLOOKUP(C231, [1]Data!$A:$D, 4, FALSE)</f>
        <v>834</v>
      </c>
      <c r="F231" s="32">
        <v>0.56554307116104874</v>
      </c>
      <c r="G231" s="33">
        <v>22</v>
      </c>
      <c r="H231" s="33">
        <v>21.1</v>
      </c>
      <c r="I231" s="33">
        <v>20.8</v>
      </c>
      <c r="J231" s="33">
        <v>23.3</v>
      </c>
      <c r="K231" s="33">
        <v>22.5</v>
      </c>
      <c r="L231" s="30" t="str">
        <f>VLOOKUP(C231, [1]Data!$A:$O, 15, FALSE)</f>
        <v>Clay</v>
      </c>
      <c r="M231" s="30" t="str">
        <f>VLOOKUP(C231, [1]Data!$A:$P, 16, FALSE)</f>
        <v>town</v>
      </c>
      <c r="N231" s="34">
        <f>VLOOKUP(C231, [1]Data!$A:$R, 18, FALSE)</f>
        <v>2916450</v>
      </c>
    </row>
    <row r="232" spans="1:14" ht="15.6" x14ac:dyDescent="0.35">
      <c r="A232" s="42" t="s">
        <v>405</v>
      </c>
      <c r="B232" s="30" t="s">
        <v>406</v>
      </c>
      <c r="C232" s="30" t="s">
        <v>407</v>
      </c>
      <c r="D232" s="30" t="str">
        <f>VLOOKUP(C232, [1]Data!$A:$Q, 17, FALSE)</f>
        <v>Bootheel</v>
      </c>
      <c r="E232" s="31">
        <f>VLOOKUP(C232, [1]Data!$A:$D, 4, FALSE)</f>
        <v>542</v>
      </c>
      <c r="F232" s="32">
        <v>0.41592920353982299</v>
      </c>
      <c r="G232" s="33">
        <v>18.899999999999999</v>
      </c>
      <c r="H232" s="33">
        <v>17.8</v>
      </c>
      <c r="I232" s="33">
        <v>17.8</v>
      </c>
      <c r="J232" s="33">
        <v>20.5</v>
      </c>
      <c r="K232" s="33">
        <v>19.2</v>
      </c>
      <c r="L232" s="30" t="str">
        <f>VLOOKUP(C232, [1]Data!$A:$O, 15, FALSE)</f>
        <v>Dunklin</v>
      </c>
      <c r="M232" s="30" t="str">
        <f>VLOOKUP(C232, [1]Data!$A:$P, 16, FALSE)</f>
        <v>town</v>
      </c>
      <c r="N232" s="34">
        <f>VLOOKUP(C232, [1]Data!$A:$R, 18, FALSE)</f>
        <v>2916500</v>
      </c>
    </row>
    <row r="233" spans="1:14" ht="15.6" x14ac:dyDescent="0.35">
      <c r="A233" s="42" t="s">
        <v>246</v>
      </c>
      <c r="B233" s="30" t="s">
        <v>247</v>
      </c>
      <c r="C233" s="30" t="s">
        <v>248</v>
      </c>
      <c r="D233" s="30" t="str">
        <f>VLOOKUP(C233, [1]Data!$A:$Q, 17, FALSE)</f>
        <v>Northeast</v>
      </c>
      <c r="E233" s="31">
        <f>VLOOKUP(C233, [1]Data!$A:$D, 4, FALSE)</f>
        <v>62</v>
      </c>
      <c r="F233" s="32">
        <v>0.82352941176470584</v>
      </c>
      <c r="G233" s="33">
        <v>16.399999999999999</v>
      </c>
      <c r="H233" s="33">
        <v>15.3</v>
      </c>
      <c r="I233" s="33">
        <v>15.4</v>
      </c>
      <c r="J233" s="33">
        <v>16.399999999999999</v>
      </c>
      <c r="K233" s="33">
        <v>17.600000000000001</v>
      </c>
      <c r="L233" s="30" t="str">
        <f>VLOOKUP(C233, [1]Data!$A:$O, 15, FALSE)</f>
        <v>Chariton</v>
      </c>
      <c r="M233" s="30" t="str">
        <f>VLOOKUP(C233, [1]Data!$A:$P, 16, FALSE)</f>
        <v>rural</v>
      </c>
      <c r="N233" s="34">
        <f>VLOOKUP(C233, [1]Data!$A:$R, 18, FALSE)</f>
        <v>2916530</v>
      </c>
    </row>
    <row r="234" spans="1:14" ht="15.6" x14ac:dyDescent="0.35">
      <c r="A234" s="42" t="s">
        <v>431</v>
      </c>
      <c r="B234" s="30" t="s">
        <v>432</v>
      </c>
      <c r="C234" s="30" t="s">
        <v>433</v>
      </c>
      <c r="D234" s="30" t="str">
        <f>VLOOKUP(C234, [1]Data!$A:$Q, 17, FALSE)</f>
        <v>Northwest</v>
      </c>
      <c r="E234" s="31">
        <f>VLOOKUP(C234, [1]Data!$A:$D, 4, FALSE)</f>
        <v>161</v>
      </c>
      <c r="F234" s="32">
        <v>0.59259259259259256</v>
      </c>
      <c r="G234" s="33">
        <v>17.8</v>
      </c>
      <c r="H234" s="33">
        <v>15.4</v>
      </c>
      <c r="I234" s="33">
        <v>18.100000000000001</v>
      </c>
      <c r="J234" s="33">
        <v>18.7</v>
      </c>
      <c r="K234" s="33">
        <v>18.3</v>
      </c>
      <c r="L234" s="30" t="str">
        <f>VLOOKUP(C234, [1]Data!$A:$O, 15, FALSE)</f>
        <v>Gentry</v>
      </c>
      <c r="M234" s="30" t="str">
        <f>VLOOKUP(C234, [1]Data!$A:$P, 16, FALSE)</f>
        <v>rural</v>
      </c>
      <c r="N234" s="34">
        <f>VLOOKUP(C234, [1]Data!$A:$R, 18, FALSE)</f>
        <v>2916590</v>
      </c>
    </row>
    <row r="235" spans="1:14" ht="15.6" x14ac:dyDescent="0.35">
      <c r="A235" s="42" t="s">
        <v>1353</v>
      </c>
      <c r="B235" s="30" t="s">
        <v>1354</v>
      </c>
      <c r="C235" s="30" t="s">
        <v>1355</v>
      </c>
      <c r="D235" s="30" t="str">
        <f>VLOOKUP(C235, [1]Data!$A:$Q, 17, FALSE)</f>
        <v>Ozarks</v>
      </c>
      <c r="E235" s="31">
        <f>VLOOKUP(C235, [1]Data!$A:$D, 4, FALSE)</f>
        <v>247</v>
      </c>
      <c r="F235" s="32">
        <v>0.5</v>
      </c>
      <c r="G235" s="33">
        <v>18.899999999999999</v>
      </c>
      <c r="H235" s="33">
        <v>18.399999999999999</v>
      </c>
      <c r="I235" s="33">
        <v>17.7</v>
      </c>
      <c r="J235" s="33">
        <v>20</v>
      </c>
      <c r="K235" s="33">
        <v>19.2</v>
      </c>
      <c r="L235" s="30" t="str">
        <f>VLOOKUP(C235, [1]Data!$A:$O, 15, FALSE)</f>
        <v>Washington</v>
      </c>
      <c r="M235" s="30" t="str">
        <f>VLOOKUP(C235, [1]Data!$A:$P, 16, FALSE)</f>
        <v>town</v>
      </c>
      <c r="N235" s="34">
        <f>VLOOKUP(C235, [1]Data!$A:$R, 18, FALSE)</f>
        <v>2931140</v>
      </c>
    </row>
    <row r="236" spans="1:14" ht="15.6" x14ac:dyDescent="0.35">
      <c r="A236" s="42" t="s">
        <v>668</v>
      </c>
      <c r="B236" s="30" t="s">
        <v>669</v>
      </c>
      <c r="C236" s="30" t="s">
        <v>670</v>
      </c>
      <c r="D236" s="30" t="str">
        <f>VLOOKUP(C236, [1]Data!$A:$Q, 17, FALSE)</f>
        <v>Western Plains</v>
      </c>
      <c r="E236" s="31">
        <f>VLOOKUP(C236, [1]Data!$A:$D, 4, FALSE)</f>
        <v>108</v>
      </c>
      <c r="F236" s="32">
        <v>0.68421052631578949</v>
      </c>
      <c r="G236" s="33">
        <v>17.399999999999999</v>
      </c>
      <c r="H236" s="33">
        <v>15.4</v>
      </c>
      <c r="I236" s="33">
        <v>17.2</v>
      </c>
      <c r="J236" s="33">
        <v>18.399999999999999</v>
      </c>
      <c r="K236" s="33">
        <v>17.7</v>
      </c>
      <c r="L236" s="30" t="str">
        <f>VLOOKUP(C236, [1]Data!$A:$O, 15, FALSE)</f>
        <v>Johnson</v>
      </c>
      <c r="M236" s="30" t="str">
        <f>VLOOKUP(C236, [1]Data!$A:$P, 16, FALSE)</f>
        <v>rural</v>
      </c>
      <c r="N236" s="34">
        <f>VLOOKUP(C236, [1]Data!$A:$R, 18, FALSE)</f>
        <v>2916660</v>
      </c>
    </row>
    <row r="237" spans="1:14" ht="15.6" x14ac:dyDescent="0.35">
      <c r="A237" s="42" t="s">
        <v>1417</v>
      </c>
      <c r="B237" s="30" t="s">
        <v>1418</v>
      </c>
      <c r="C237" s="30" t="s">
        <v>1419</v>
      </c>
      <c r="D237" s="30" t="str">
        <f>VLOOKUP(C237, [1]Data!$A:$Q, 17, FALSE)</f>
        <v>St. Louis</v>
      </c>
      <c r="E237" s="31">
        <f>VLOOKUP(C237, [1]Data!$A:$D, 4, FALSE)</f>
        <v>559</v>
      </c>
      <c r="F237" s="32">
        <v>0.94736842105263153</v>
      </c>
      <c r="G237" s="33">
        <v>16.3</v>
      </c>
      <c r="H237" s="33">
        <v>16</v>
      </c>
      <c r="I237" s="33">
        <v>15.8</v>
      </c>
      <c r="J237" s="33">
        <v>16.100000000000001</v>
      </c>
      <c r="K237" s="33">
        <v>16.7</v>
      </c>
      <c r="L237" s="30" t="str">
        <f>VLOOKUP(C237, [1]Data!$A:$O, 15, FALSE)</f>
        <v>St. Louis City</v>
      </c>
      <c r="M237" s="30" t="str">
        <f>VLOOKUP(C237, [1]Data!$A:$P, 16, FALSE)</f>
        <v>urban</v>
      </c>
      <c r="N237" s="34">
        <f>VLOOKUP(C237, [1]Data!$A:$R, 18, FALSE)</f>
        <v>2900591</v>
      </c>
    </row>
    <row r="238" spans="1:14" ht="15.6" x14ac:dyDescent="0.35">
      <c r="A238" s="42" t="s">
        <v>4</v>
      </c>
      <c r="B238" s="30" t="s">
        <v>5</v>
      </c>
      <c r="C238" s="30" t="s">
        <v>6</v>
      </c>
      <c r="D238" s="30" t="str">
        <f>VLOOKUP(C238, [1]Data!$A:$Q, 17, FALSE)</f>
        <v>Northeast</v>
      </c>
      <c r="E238" s="31">
        <f>VLOOKUP(C238, [1]Data!$A:$D, 4, FALSE)</f>
        <v>791</v>
      </c>
      <c r="F238" s="32">
        <v>0.79878048780487809</v>
      </c>
      <c r="G238" s="33">
        <v>20.399999999999999</v>
      </c>
      <c r="H238" s="33">
        <v>19.7</v>
      </c>
      <c r="I238" s="33">
        <v>19.8</v>
      </c>
      <c r="J238" s="33">
        <v>21.4</v>
      </c>
      <c r="K238" s="33">
        <v>20.399999999999999</v>
      </c>
      <c r="L238" s="30" t="str">
        <f>VLOOKUP(C238, [1]Data!$A:$O, 15, FALSE)</f>
        <v>Adair</v>
      </c>
      <c r="M238" s="30" t="str">
        <f>VLOOKUP(C238, [1]Data!$A:$P, 16, FALSE)</f>
        <v>rural</v>
      </c>
      <c r="N238" s="34">
        <f>VLOOKUP(C238, [1]Data!$A:$R, 18, FALSE)</f>
        <v>2916740</v>
      </c>
    </row>
    <row r="239" spans="1:14" ht="15.6" x14ac:dyDescent="0.35">
      <c r="A239" s="42" t="s">
        <v>1159</v>
      </c>
      <c r="B239" s="30" t="s">
        <v>1160</v>
      </c>
      <c r="C239" s="30" t="s">
        <v>1161</v>
      </c>
      <c r="D239" s="30" t="str">
        <f>VLOOKUP(C239, [1]Data!$A:$Q, 17, FALSE)</f>
        <v>St. Louis</v>
      </c>
      <c r="E239" s="31">
        <f>VLOOKUP(C239, [1]Data!$A:$D, 4, FALSE)</f>
        <v>1808</v>
      </c>
      <c r="F239" s="32">
        <v>0.87387387387387383</v>
      </c>
      <c r="G239" s="33">
        <v>24</v>
      </c>
      <c r="H239" s="33">
        <v>23.5</v>
      </c>
      <c r="I239" s="33">
        <v>22.7</v>
      </c>
      <c r="J239" s="33">
        <v>25.3</v>
      </c>
      <c r="K239" s="33">
        <v>23.9</v>
      </c>
      <c r="L239" s="30" t="str">
        <f>VLOOKUP(C239, [1]Data!$A:$O, 15, FALSE)</f>
        <v>St. Louis</v>
      </c>
      <c r="M239" s="30" t="str">
        <f>VLOOKUP(C239, [1]Data!$A:$P, 16, FALSE)</f>
        <v>suburban</v>
      </c>
      <c r="N239" s="34">
        <f>VLOOKUP(C239, [1]Data!$A:$R, 18, FALSE)</f>
        <v>2916770</v>
      </c>
    </row>
    <row r="240" spans="1:14" ht="15.6" x14ac:dyDescent="0.35">
      <c r="A240" s="42" t="s">
        <v>680</v>
      </c>
      <c r="B240" s="30" t="s">
        <v>681</v>
      </c>
      <c r="C240" s="30" t="s">
        <v>682</v>
      </c>
      <c r="D240" s="30" t="str">
        <f>VLOOKUP(C240, [1]Data!$A:$Q, 17, FALSE)</f>
        <v>Western Plains</v>
      </c>
      <c r="E240" s="31">
        <f>VLOOKUP(C240, [1]Data!$A:$D, 4, FALSE)</f>
        <v>426</v>
      </c>
      <c r="F240" s="32">
        <v>0.59595959595959591</v>
      </c>
      <c r="G240" s="33">
        <v>20.8</v>
      </c>
      <c r="H240" s="33">
        <v>19.7</v>
      </c>
      <c r="I240" s="33">
        <v>19.7</v>
      </c>
      <c r="J240" s="33">
        <v>21.9</v>
      </c>
      <c r="K240" s="33">
        <v>21.1</v>
      </c>
      <c r="L240" s="30" t="str">
        <f>VLOOKUP(C240, [1]Data!$A:$O, 15, FALSE)</f>
        <v>Johnson</v>
      </c>
      <c r="M240" s="30" t="str">
        <f>VLOOKUP(C240, [1]Data!$A:$P, 16, FALSE)</f>
        <v>town</v>
      </c>
      <c r="N240" s="34">
        <f>VLOOKUP(C240, [1]Data!$A:$R, 18, FALSE)</f>
        <v>2916830</v>
      </c>
    </row>
    <row r="241" spans="1:14" ht="15.6" x14ac:dyDescent="0.35">
      <c r="A241" s="42" t="s">
        <v>689</v>
      </c>
      <c r="B241" s="30" t="s">
        <v>690</v>
      </c>
      <c r="C241" s="30" t="s">
        <v>691</v>
      </c>
      <c r="D241" s="30" t="str">
        <f>VLOOKUP(C241, [1]Data!$A:$Q, 17, FALSE)</f>
        <v>Northeast</v>
      </c>
      <c r="E241" s="31">
        <f>VLOOKUP(C241, [1]Data!$A:$D, 4, FALSE)</f>
        <v>232</v>
      </c>
      <c r="F241" s="32">
        <v>1</v>
      </c>
      <c r="G241" s="33">
        <v>17.7</v>
      </c>
      <c r="H241" s="33">
        <v>15.3</v>
      </c>
      <c r="I241" s="33">
        <v>18.7</v>
      </c>
      <c r="J241" s="33">
        <v>17.2</v>
      </c>
      <c r="K241" s="33">
        <v>19.3</v>
      </c>
      <c r="L241" s="30" t="str">
        <f>VLOOKUP(C241, [1]Data!$A:$O, 15, FALSE)</f>
        <v>Knox</v>
      </c>
      <c r="M241" s="30" t="str">
        <f>VLOOKUP(C241, [1]Data!$A:$P, 16, FALSE)</f>
        <v>rural</v>
      </c>
      <c r="N241" s="34">
        <f>VLOOKUP(C241, [1]Data!$A:$R, 18, FALSE)</f>
        <v>2911280</v>
      </c>
    </row>
    <row r="242" spans="1:14" ht="15.6" x14ac:dyDescent="0.35">
      <c r="A242" s="42" t="s">
        <v>969</v>
      </c>
      <c r="B242" s="30" t="s">
        <v>970</v>
      </c>
      <c r="C242" s="30" t="s">
        <v>971</v>
      </c>
      <c r="D242" s="30" t="str">
        <f>VLOOKUP(C242, [1]Data!$A:$Q, 17, FALSE)</f>
        <v>Western Plains</v>
      </c>
      <c r="E242" s="31">
        <f>VLOOKUP(C242, [1]Data!$A:$D, 4, FALSE)</f>
        <v>135</v>
      </c>
      <c r="F242" s="32">
        <v>0.57692307692307687</v>
      </c>
      <c r="G242" s="33">
        <v>17.399999999999999</v>
      </c>
      <c r="H242" s="33">
        <v>15.9</v>
      </c>
      <c r="I242" s="33">
        <v>18.100000000000001</v>
      </c>
      <c r="J242" s="33">
        <v>17.3</v>
      </c>
      <c r="K242" s="33">
        <v>18</v>
      </c>
      <c r="L242" s="30" t="str">
        <f>VLOOKUP(C242, [1]Data!$A:$O, 15, FALSE)</f>
        <v>Pettis</v>
      </c>
      <c r="M242" s="30" t="str">
        <f>VLOOKUP(C242, [1]Data!$A:$P, 16, FALSE)</f>
        <v>rural</v>
      </c>
      <c r="N242" s="34">
        <f>VLOOKUP(C242, [1]Data!$A:$R, 18, FALSE)</f>
        <v>2916920</v>
      </c>
    </row>
    <row r="243" spans="1:14" ht="15.6" x14ac:dyDescent="0.35">
      <c r="A243" s="42" t="s">
        <v>782</v>
      </c>
      <c r="B243" s="30" t="s">
        <v>783</v>
      </c>
      <c r="C243" s="30" t="s">
        <v>784</v>
      </c>
      <c r="D243" s="30" t="str">
        <f>VLOOKUP(C243, [1]Data!$A:$Q, 17, FALSE)</f>
        <v>Northeast</v>
      </c>
      <c r="E243" s="31">
        <f>VLOOKUP(C243, [1]Data!$A:$D, 4, FALSE)</f>
        <v>152</v>
      </c>
      <c r="F243" s="32">
        <v>0.91666666666666663</v>
      </c>
      <c r="G243" s="33">
        <v>20</v>
      </c>
      <c r="H243" s="33">
        <v>21.2</v>
      </c>
      <c r="I243" s="33">
        <v>18.8</v>
      </c>
      <c r="J243" s="33">
        <v>19.600000000000001</v>
      </c>
      <c r="K243" s="33">
        <v>19.8</v>
      </c>
      <c r="L243" s="30" t="str">
        <f>VLOOKUP(C243, [1]Data!$A:$O, 15, FALSE)</f>
        <v>Macon</v>
      </c>
      <c r="M243" s="30" t="str">
        <f>VLOOKUP(C243, [1]Data!$A:$P, 16, FALSE)</f>
        <v>rural</v>
      </c>
      <c r="N243" s="34">
        <f>VLOOKUP(C243, [1]Data!$A:$R, 18, FALSE)</f>
        <v>2916950</v>
      </c>
    </row>
    <row r="244" spans="1:14" ht="15.6" x14ac:dyDescent="0.35">
      <c r="A244" s="42" t="s">
        <v>692</v>
      </c>
      <c r="B244" s="30" t="s">
        <v>693</v>
      </c>
      <c r="C244" s="30" t="s">
        <v>694</v>
      </c>
      <c r="D244" s="30" t="str">
        <f>VLOOKUP(C244, [1]Data!$A:$Q, 17, FALSE)</f>
        <v>Southwest</v>
      </c>
      <c r="E244" s="31">
        <f>VLOOKUP(C244, [1]Data!$A:$D, 4, FALSE)</f>
        <v>380</v>
      </c>
      <c r="F244" s="32">
        <v>0.52631578947368418</v>
      </c>
      <c r="G244" s="33">
        <v>19.7</v>
      </c>
      <c r="H244" s="33">
        <v>18.3</v>
      </c>
      <c r="I244" s="33">
        <v>18.600000000000001</v>
      </c>
      <c r="J244" s="33">
        <v>20.8</v>
      </c>
      <c r="K244" s="33">
        <v>20.7</v>
      </c>
      <c r="L244" s="30" t="str">
        <f>VLOOKUP(C244, [1]Data!$A:$O, 15, FALSE)</f>
        <v>Laclede</v>
      </c>
      <c r="M244" s="30" t="str">
        <f>VLOOKUP(C244, [1]Data!$A:$P, 16, FALSE)</f>
        <v>town</v>
      </c>
      <c r="N244" s="34">
        <f>VLOOKUP(C244, [1]Data!$A:$R, 18, FALSE)</f>
        <v>2910110</v>
      </c>
    </row>
    <row r="245" spans="1:14" ht="15.6" x14ac:dyDescent="0.35">
      <c r="A245" s="42" t="s">
        <v>1191</v>
      </c>
      <c r="B245" s="30" t="s">
        <v>1192</v>
      </c>
      <c r="C245" s="30" t="s">
        <v>1193</v>
      </c>
      <c r="D245" s="30" t="str">
        <f>VLOOKUP(C245, [1]Data!$A:$Q, 17, FALSE)</f>
        <v>St. Louis</v>
      </c>
      <c r="E245" s="31">
        <f>VLOOKUP(C245, [1]Data!$A:$D, 4, FALSE)</f>
        <v>1311</v>
      </c>
      <c r="F245" s="32">
        <v>0.79597701149425293</v>
      </c>
      <c r="G245" s="33">
        <v>26.5</v>
      </c>
      <c r="H245" s="33">
        <v>26.7</v>
      </c>
      <c r="I245" s="33">
        <v>25.1</v>
      </c>
      <c r="J245" s="33">
        <v>27.5</v>
      </c>
      <c r="K245" s="33">
        <v>26.1</v>
      </c>
      <c r="L245" s="30" t="str">
        <f>VLOOKUP(C245, [1]Data!$A:$O, 15, FALSE)</f>
        <v>St. Louis</v>
      </c>
      <c r="M245" s="30" t="str">
        <f>VLOOKUP(C245, [1]Data!$A:$P, 16, FALSE)</f>
        <v>suburban</v>
      </c>
      <c r="N245" s="34">
        <f>VLOOKUP(C245, [1]Data!$A:$R, 18, FALSE)</f>
        <v>2917820</v>
      </c>
    </row>
    <row r="246" spans="1:14" ht="15.6" x14ac:dyDescent="0.35">
      <c r="A246" s="42" t="s">
        <v>701</v>
      </c>
      <c r="B246" s="30" t="s">
        <v>702</v>
      </c>
      <c r="C246" s="30" t="s">
        <v>703</v>
      </c>
      <c r="D246" s="30" t="str">
        <f>VLOOKUP(C246, [1]Data!$A:$Q, 17, FALSE)</f>
        <v>Western Plains</v>
      </c>
      <c r="E246" s="31">
        <f>VLOOKUP(C246, [1]Data!$A:$D, 4, FALSE)</f>
        <v>308</v>
      </c>
      <c r="F246" s="32">
        <v>0.5161290322580645</v>
      </c>
      <c r="G246" s="33">
        <v>20.100000000000001</v>
      </c>
      <c r="H246" s="33">
        <v>18.7</v>
      </c>
      <c r="I246" s="33">
        <v>18.399999999999999</v>
      </c>
      <c r="J246" s="33">
        <v>22.6</v>
      </c>
      <c r="K246" s="33">
        <v>20.7</v>
      </c>
      <c r="L246" s="30" t="str">
        <f>VLOOKUP(C246, [1]Data!$A:$O, 15, FALSE)</f>
        <v>Lafayette</v>
      </c>
      <c r="M246" s="30" t="str">
        <f>VLOOKUP(C246, [1]Data!$A:$P, 16, FALSE)</f>
        <v>rural</v>
      </c>
      <c r="N246" s="34">
        <f>VLOOKUP(C246, [1]Data!$A:$R, 18, FALSE)</f>
        <v>2914400</v>
      </c>
    </row>
    <row r="247" spans="1:14" ht="15.6" x14ac:dyDescent="0.35">
      <c r="A247" s="42" t="s">
        <v>1117</v>
      </c>
      <c r="B247" s="30" t="s">
        <v>1118</v>
      </c>
      <c r="C247" s="30" t="s">
        <v>1119</v>
      </c>
      <c r="D247" s="30" t="str">
        <f>VLOOKUP(C247, [1]Data!$A:$Q, 17, FALSE)</f>
        <v>Western Plains</v>
      </c>
      <c r="E247" s="31">
        <f>VLOOKUP(C247, [1]Data!$A:$D, 4, FALSE)</f>
        <v>195</v>
      </c>
      <c r="F247" s="32">
        <v>0.8</v>
      </c>
      <c r="G247" s="33">
        <v>18.600000000000001</v>
      </c>
      <c r="H247" s="33">
        <v>17.8</v>
      </c>
      <c r="I247" s="33">
        <v>18.3</v>
      </c>
      <c r="J247" s="33">
        <v>19.8</v>
      </c>
      <c r="K247" s="33">
        <v>18.3</v>
      </c>
      <c r="L247" s="30" t="str">
        <f>VLOOKUP(C247, [1]Data!$A:$O, 15, FALSE)</f>
        <v>St. Clair</v>
      </c>
      <c r="M247" s="30" t="str">
        <f>VLOOKUP(C247, [1]Data!$A:$P, 16, FALSE)</f>
        <v>rural</v>
      </c>
      <c r="N247" s="34">
        <f>VLOOKUP(C247, [1]Data!$A:$R, 18, FALSE)</f>
        <v>2910520</v>
      </c>
    </row>
    <row r="248" spans="1:14" ht="15.6" x14ac:dyDescent="0.35">
      <c r="A248" s="42" t="s">
        <v>57</v>
      </c>
      <c r="B248" s="30" t="s">
        <v>58</v>
      </c>
      <c r="C248" s="30" t="s">
        <v>59</v>
      </c>
      <c r="D248" s="30" t="str">
        <f>VLOOKUP(C248, [1]Data!$A:$Q, 17, FALSE)</f>
        <v>Southwest</v>
      </c>
      <c r="E248" s="31">
        <f>VLOOKUP(C248, [1]Data!$A:$D, 4, FALSE)</f>
        <v>398</v>
      </c>
      <c r="F248" s="32">
        <v>0.54255319148936165</v>
      </c>
      <c r="G248" s="33">
        <v>20.5</v>
      </c>
      <c r="H248" s="33">
        <v>19.2</v>
      </c>
      <c r="I248" s="33">
        <v>20.100000000000001</v>
      </c>
      <c r="J248" s="33">
        <v>21.2</v>
      </c>
      <c r="K248" s="33">
        <v>20.7</v>
      </c>
      <c r="L248" s="30" t="str">
        <f>VLOOKUP(C248, [1]Data!$A:$O, 15, FALSE)</f>
        <v>Barton</v>
      </c>
      <c r="M248" s="30" t="str">
        <f>VLOOKUP(C248, [1]Data!$A:$P, 16, FALSE)</f>
        <v>rural</v>
      </c>
      <c r="N248" s="34">
        <f>VLOOKUP(C248, [1]Data!$A:$R, 18, FALSE)</f>
        <v>2917850</v>
      </c>
    </row>
    <row r="249" spans="1:14" ht="15.6" x14ac:dyDescent="0.35">
      <c r="A249" s="42" t="s">
        <v>1033</v>
      </c>
      <c r="B249" s="30" t="s">
        <v>1034</v>
      </c>
      <c r="C249" s="30" t="s">
        <v>1035</v>
      </c>
      <c r="D249" s="30" t="str">
        <f>VLOOKUP(C249, [1]Data!$A:$Q, 17, FALSE)</f>
        <v>Ozarks</v>
      </c>
      <c r="E249" s="31">
        <f>VLOOKUP(C249, [1]Data!$A:$D, 4, FALSE)</f>
        <v>295</v>
      </c>
      <c r="F249" s="32">
        <v>0.24242424242424243</v>
      </c>
      <c r="G249" s="33">
        <v>18</v>
      </c>
      <c r="H249" s="33">
        <v>17.399999999999999</v>
      </c>
      <c r="I249" s="33">
        <v>16.600000000000001</v>
      </c>
      <c r="J249" s="33">
        <v>19.100000000000001</v>
      </c>
      <c r="K249" s="33">
        <v>17.899999999999999</v>
      </c>
      <c r="L249" s="30" t="str">
        <f>VLOOKUP(C249, [1]Data!$A:$O, 15, FALSE)</f>
        <v>Pulaski</v>
      </c>
      <c r="M249" s="30" t="str">
        <f>VLOOKUP(C249, [1]Data!$A:$P, 16, FALSE)</f>
        <v>rural</v>
      </c>
      <c r="N249" s="34">
        <f>VLOOKUP(C249, [1]Data!$A:$R, 18, FALSE)</f>
        <v>2917880</v>
      </c>
    </row>
    <row r="250" spans="1:14" ht="15.6" x14ac:dyDescent="0.35">
      <c r="A250" s="42" t="s">
        <v>298</v>
      </c>
      <c r="B250" s="30" t="s">
        <v>299</v>
      </c>
      <c r="C250" s="30" t="s">
        <v>1428</v>
      </c>
      <c r="D250" s="30" t="str">
        <f>VLOOKUP(C250, [1]Data!$A:$Q, 17, FALSE)</f>
        <v>Northwest</v>
      </c>
      <c r="E250" s="31">
        <f>VLOOKUP(C250, [1]Data!$A:$D, 4, FALSE)</f>
        <v>320</v>
      </c>
      <c r="F250" s="32">
        <v>0.65</v>
      </c>
      <c r="G250" s="33">
        <v>18.899999999999999</v>
      </c>
      <c r="H250" s="33">
        <v>17.899999999999999</v>
      </c>
      <c r="I250" s="33">
        <v>17.899999999999999</v>
      </c>
      <c r="J250" s="33">
        <v>20.3</v>
      </c>
      <c r="K250" s="33">
        <v>18.899999999999999</v>
      </c>
      <c r="L250" s="30" t="str">
        <f>VLOOKUP(C250, [1]Data!$A:$O, 15, FALSE)</f>
        <v>Clinton</v>
      </c>
      <c r="M250" s="30" t="str">
        <f>VLOOKUP(C250, [1]Data!$A:$P, 16, FALSE)</f>
        <v>town</v>
      </c>
      <c r="N250" s="34">
        <f>VLOOKUP(C250, [1]Data!$A:$R, 18, FALSE)</f>
        <v>2917970</v>
      </c>
    </row>
    <row r="251" spans="1:14" ht="15.6" x14ac:dyDescent="0.35">
      <c r="A251" s="42" t="s">
        <v>1062</v>
      </c>
      <c r="B251" s="30" t="s">
        <v>1063</v>
      </c>
      <c r="C251" s="30" t="s">
        <v>1064</v>
      </c>
      <c r="D251" s="30" t="str">
        <f>VLOOKUP(C251, [1]Data!$A:$Q, 17, FALSE)</f>
        <v>Western Plains</v>
      </c>
      <c r="E251" s="31">
        <f>VLOOKUP(C251, [1]Data!$A:$D, 4, FALSE)</f>
        <v>345</v>
      </c>
      <c r="F251" s="32">
        <v>0.53521126760563376</v>
      </c>
      <c r="G251" s="33">
        <v>22.1</v>
      </c>
      <c r="H251" s="33">
        <v>20.9</v>
      </c>
      <c r="I251" s="33">
        <v>21.4</v>
      </c>
      <c r="J251" s="33">
        <v>22.8</v>
      </c>
      <c r="K251" s="33">
        <v>23</v>
      </c>
      <c r="L251" s="30" t="str">
        <f>VLOOKUP(C251, [1]Data!$A:$O, 15, FALSE)</f>
        <v>Ray</v>
      </c>
      <c r="M251" s="30" t="str">
        <f>VLOOKUP(C251, [1]Data!$A:$P, 16, FALSE)</f>
        <v>rural</v>
      </c>
      <c r="N251" s="34">
        <f>VLOOKUP(C251, [1]Data!$A:$R, 18, FALSE)</f>
        <v>2918220</v>
      </c>
    </row>
    <row r="252" spans="1:14" ht="15.6" x14ac:dyDescent="0.35">
      <c r="A252" s="42" t="s">
        <v>695</v>
      </c>
      <c r="B252" s="30" t="s">
        <v>696</v>
      </c>
      <c r="C252" s="30" t="s">
        <v>697</v>
      </c>
      <c r="D252" s="30" t="str">
        <f>VLOOKUP(C252, [1]Data!$A:$Q, 17, FALSE)</f>
        <v>Southwest</v>
      </c>
      <c r="E252" s="31">
        <f>VLOOKUP(C252, [1]Data!$A:$D, 4, FALSE)</f>
        <v>1448</v>
      </c>
      <c r="F252" s="32">
        <v>0.51692307692307693</v>
      </c>
      <c r="G252" s="33">
        <v>19.600000000000001</v>
      </c>
      <c r="H252" s="33">
        <v>17.899999999999999</v>
      </c>
      <c r="I252" s="33">
        <v>19.100000000000001</v>
      </c>
      <c r="J252" s="33">
        <v>20.6</v>
      </c>
      <c r="K252" s="33">
        <v>20.2</v>
      </c>
      <c r="L252" s="30" t="str">
        <f>VLOOKUP(C252, [1]Data!$A:$O, 15, FALSE)</f>
        <v>Laclede</v>
      </c>
      <c r="M252" s="30" t="str">
        <f>VLOOKUP(C252, [1]Data!$A:$P, 16, FALSE)</f>
        <v>town</v>
      </c>
      <c r="N252" s="34">
        <f>VLOOKUP(C252, [1]Data!$A:$R, 18, FALSE)</f>
        <v>2918270</v>
      </c>
    </row>
    <row r="253" spans="1:14" ht="15.6" x14ac:dyDescent="0.35">
      <c r="A253" s="42" t="s">
        <v>561</v>
      </c>
      <c r="B253" s="30" t="s">
        <v>562</v>
      </c>
      <c r="C253" s="30" t="s">
        <v>563</v>
      </c>
      <c r="D253" s="30" t="str">
        <f>VLOOKUP(C253, [1]Data!$A:$Q, 17, FALSE)</f>
        <v>Kansas City</v>
      </c>
      <c r="E253" s="31">
        <f>VLOOKUP(C253, [1]Data!$A:$D, 4, FALSE)</f>
        <v>1919</v>
      </c>
      <c r="F253" s="32">
        <v>0.5873362445414847</v>
      </c>
      <c r="G253" s="33">
        <v>21.7</v>
      </c>
      <c r="H253" s="33">
        <v>20.9</v>
      </c>
      <c r="I253" s="33">
        <v>20.9</v>
      </c>
      <c r="J253" s="33">
        <v>22.5</v>
      </c>
      <c r="K253" s="33">
        <v>21.9</v>
      </c>
      <c r="L253" s="30" t="str">
        <f>VLOOKUP(C253, [1]Data!$A:$O, 15, FALSE)</f>
        <v>Jackson</v>
      </c>
      <c r="M253" s="30" t="str">
        <f>VLOOKUP(C253, [1]Data!$A:$P, 16, FALSE)</f>
        <v>urban</v>
      </c>
      <c r="N253" s="34">
        <f>VLOOKUP(C253, [1]Data!$A:$R, 18, FALSE)</f>
        <v>2918300</v>
      </c>
    </row>
    <row r="254" spans="1:14" ht="15.6" x14ac:dyDescent="0.35">
      <c r="A254" s="42" t="s">
        <v>561</v>
      </c>
      <c r="B254" s="30" t="s">
        <v>562</v>
      </c>
      <c r="C254" s="30" t="s">
        <v>564</v>
      </c>
      <c r="D254" s="30" t="str">
        <f>VLOOKUP(C254, [1]Data!$A:$Q, 17, FALSE)</f>
        <v>Kansas City</v>
      </c>
      <c r="E254" s="31">
        <f>VLOOKUP(C254, [1]Data!$A:$D, 4, FALSE)</f>
        <v>1978</v>
      </c>
      <c r="F254" s="32">
        <v>0.5915178571428571</v>
      </c>
      <c r="G254" s="33">
        <v>22.8</v>
      </c>
      <c r="H254" s="33">
        <v>22.5</v>
      </c>
      <c r="I254" s="33">
        <v>21.8</v>
      </c>
      <c r="J254" s="33">
        <v>23.5</v>
      </c>
      <c r="K254" s="33">
        <v>22.8</v>
      </c>
      <c r="L254" s="30" t="str">
        <f>VLOOKUP(C254, [1]Data!$A:$O, 15, FALSE)</f>
        <v>Jackson</v>
      </c>
      <c r="M254" s="30" t="str">
        <f>VLOOKUP(C254, [1]Data!$A:$P, 16, FALSE)</f>
        <v>urban</v>
      </c>
      <c r="N254" s="34">
        <f>VLOOKUP(C254, [1]Data!$A:$R, 18, FALSE)</f>
        <v>2918300</v>
      </c>
    </row>
    <row r="255" spans="1:14" ht="15.6" x14ac:dyDescent="0.35">
      <c r="A255" s="42" t="s">
        <v>561</v>
      </c>
      <c r="B255" s="30" t="s">
        <v>562</v>
      </c>
      <c r="C255" s="30" t="s">
        <v>565</v>
      </c>
      <c r="D255" s="30" t="str">
        <f>VLOOKUP(C255, [1]Data!$A:$Q, 17, FALSE)</f>
        <v>Kansas City</v>
      </c>
      <c r="E255" s="31">
        <f>VLOOKUP(C255, [1]Data!$A:$D, 4, FALSE)</f>
        <v>2044</v>
      </c>
      <c r="F255" s="32">
        <v>0.70745697896749526</v>
      </c>
      <c r="G255" s="33">
        <v>23.5</v>
      </c>
      <c r="H255" s="33">
        <v>23.1</v>
      </c>
      <c r="I255" s="33">
        <v>22.3</v>
      </c>
      <c r="J255" s="33">
        <v>24.3</v>
      </c>
      <c r="K255" s="33">
        <v>23.4</v>
      </c>
      <c r="L255" s="30" t="str">
        <f>VLOOKUP(C255, [1]Data!$A:$O, 15, FALSE)</f>
        <v>Jackson</v>
      </c>
      <c r="M255" s="30" t="str">
        <f>VLOOKUP(C255, [1]Data!$A:$P, 16, FALSE)</f>
        <v>urban</v>
      </c>
      <c r="N255" s="34">
        <f>VLOOKUP(C255, [1]Data!$A:$R, 18, FALSE)</f>
        <v>2918300</v>
      </c>
    </row>
    <row r="256" spans="1:14" ht="15.6" x14ac:dyDescent="0.35">
      <c r="A256" s="42" t="s">
        <v>683</v>
      </c>
      <c r="B256" s="30" t="s">
        <v>684</v>
      </c>
      <c r="C256" s="30" t="s">
        <v>685</v>
      </c>
      <c r="D256" s="30" t="str">
        <f>VLOOKUP(C256, [1]Data!$A:$Q, 17, FALSE)</f>
        <v>Western Plains</v>
      </c>
      <c r="E256" s="31">
        <f>VLOOKUP(C256, [1]Data!$A:$D, 4, FALSE)</f>
        <v>102</v>
      </c>
      <c r="F256" s="32">
        <v>0.70833333333333337</v>
      </c>
      <c r="G256" s="33">
        <v>18.399999999999999</v>
      </c>
      <c r="H256" s="33">
        <v>16.8</v>
      </c>
      <c r="I256" s="33">
        <v>17.899999999999999</v>
      </c>
      <c r="J256" s="33">
        <v>18.899999999999999</v>
      </c>
      <c r="K256" s="33">
        <v>19.100000000000001</v>
      </c>
      <c r="L256" s="30" t="str">
        <f>VLOOKUP(C256, [1]Data!$A:$O, 15, FALSE)</f>
        <v>Johnson</v>
      </c>
      <c r="M256" s="30" t="str">
        <f>VLOOKUP(C256, [1]Data!$A:$P, 16, FALSE)</f>
        <v>rural</v>
      </c>
      <c r="N256" s="34">
        <f>VLOOKUP(C256, [1]Data!$A:$R, 18, FALSE)</f>
        <v>2918360</v>
      </c>
    </row>
    <row r="257" spans="1:14" ht="15.6" x14ac:dyDescent="0.35">
      <c r="A257" s="42" t="s">
        <v>89</v>
      </c>
      <c r="B257" s="30" t="s">
        <v>90</v>
      </c>
      <c r="C257" s="30" t="s">
        <v>91</v>
      </c>
      <c r="D257" s="30" t="str">
        <f>VLOOKUP(C257, [1]Data!$A:$Q, 17, FALSE)</f>
        <v>Bootheel</v>
      </c>
      <c r="E257" s="31">
        <f>VLOOKUP(C257, [1]Data!$A:$D, 4, FALSE)</f>
        <v>72</v>
      </c>
      <c r="F257" s="32">
        <v>0.9</v>
      </c>
      <c r="G257" s="33">
        <v>19.399999999999999</v>
      </c>
      <c r="H257" s="33">
        <v>17.600000000000001</v>
      </c>
      <c r="I257" s="33">
        <v>19.600000000000001</v>
      </c>
      <c r="J257" s="33">
        <v>19.8</v>
      </c>
      <c r="K257" s="33">
        <v>20</v>
      </c>
      <c r="L257" s="30" t="str">
        <f>VLOOKUP(C257, [1]Data!$A:$O, 15, FALSE)</f>
        <v>Bollinger</v>
      </c>
      <c r="M257" s="30" t="str">
        <f>VLOOKUP(C257, [1]Data!$A:$P, 16, FALSE)</f>
        <v>rural</v>
      </c>
      <c r="N257" s="34">
        <f>VLOOKUP(C257, [1]Data!$A:$R, 18, FALSE)</f>
        <v>2918420</v>
      </c>
    </row>
    <row r="258" spans="1:14" ht="15.6" x14ac:dyDescent="0.35">
      <c r="A258" s="42" t="s">
        <v>1080</v>
      </c>
      <c r="B258" s="30" t="s">
        <v>1081</v>
      </c>
      <c r="C258" s="30" t="s">
        <v>1082</v>
      </c>
      <c r="D258" s="30" t="str">
        <f>VLOOKUP(C258, [1]Data!$A:$Q, 17, FALSE)</f>
        <v>Ozarks</v>
      </c>
      <c r="E258" s="31">
        <f>VLOOKUP(C258, [1]Data!$A:$D, 4, FALSE)</f>
        <v>39</v>
      </c>
      <c r="F258" s="32" t="s">
        <v>3</v>
      </c>
      <c r="G258" s="33" t="s">
        <v>3</v>
      </c>
      <c r="H258" s="33" t="s">
        <v>3</v>
      </c>
      <c r="I258" s="33" t="s">
        <v>3</v>
      </c>
      <c r="J258" s="33" t="s">
        <v>3</v>
      </c>
      <c r="K258" s="33" t="s">
        <v>3</v>
      </c>
      <c r="L258" s="30" t="str">
        <f>VLOOKUP(C258, [1]Data!$A:$O, 15, FALSE)</f>
        <v>Reynolds</v>
      </c>
      <c r="M258" s="30" t="str">
        <f>VLOOKUP(C258, [1]Data!$A:$P, 16, FALSE)</f>
        <v>rural</v>
      </c>
      <c r="N258" s="34">
        <f>VLOOKUP(C258, [1]Data!$A:$R, 18, FALSE)</f>
        <v>2918450</v>
      </c>
    </row>
    <row r="259" spans="1:14" ht="15.6" x14ac:dyDescent="0.35">
      <c r="A259" s="42" t="s">
        <v>1080</v>
      </c>
      <c r="B259" s="30" t="s">
        <v>1081</v>
      </c>
      <c r="C259" s="30" t="s">
        <v>1083</v>
      </c>
      <c r="D259" s="30" t="str">
        <f>VLOOKUP(C259, [1]Data!$A:$Q, 17, FALSE)</f>
        <v>Ozarks</v>
      </c>
      <c r="E259" s="31">
        <f>VLOOKUP(C259, [1]Data!$A:$D, 4, FALSE)</f>
        <v>100</v>
      </c>
      <c r="F259" s="32">
        <v>0.88888888888888884</v>
      </c>
      <c r="G259" s="33">
        <v>20.100000000000001</v>
      </c>
      <c r="H259" s="33">
        <v>18.3</v>
      </c>
      <c r="I259" s="33">
        <v>18.899999999999999</v>
      </c>
      <c r="J259" s="33">
        <v>22.1</v>
      </c>
      <c r="K259" s="33">
        <v>20.8</v>
      </c>
      <c r="L259" s="30" t="str">
        <f>VLOOKUP(C259, [1]Data!$A:$O, 15, FALSE)</f>
        <v>Reynolds</v>
      </c>
      <c r="M259" s="30" t="str">
        <f>VLOOKUP(C259, [1]Data!$A:$P, 16, FALSE)</f>
        <v>rural</v>
      </c>
      <c r="N259" s="34">
        <f>VLOOKUP(C259, [1]Data!$A:$R, 18, FALSE)</f>
        <v>2918450</v>
      </c>
    </row>
    <row r="260" spans="1:14" ht="15.6" x14ac:dyDescent="0.35">
      <c r="A260" s="42" t="s">
        <v>737</v>
      </c>
      <c r="B260" s="30" t="s">
        <v>738</v>
      </c>
      <c r="C260" s="30" t="s">
        <v>739</v>
      </c>
      <c r="D260" s="30" t="str">
        <f>VLOOKUP(C260, [1]Data!$A:$Q, 17, FALSE)</f>
        <v>Northeast</v>
      </c>
      <c r="E260" s="31">
        <f>VLOOKUP(C260, [1]Data!$A:$D, 4, FALSE)</f>
        <v>399</v>
      </c>
      <c r="F260" s="32">
        <v>0.66666666666666663</v>
      </c>
      <c r="G260" s="33">
        <v>19</v>
      </c>
      <c r="H260" s="33">
        <v>17.899999999999999</v>
      </c>
      <c r="I260" s="33">
        <v>18</v>
      </c>
      <c r="J260" s="33">
        <v>20.7</v>
      </c>
      <c r="K260" s="33">
        <v>19</v>
      </c>
      <c r="L260" s="30" t="str">
        <f>VLOOKUP(C260, [1]Data!$A:$O, 15, FALSE)</f>
        <v>Lewis</v>
      </c>
      <c r="M260" s="30" t="str">
        <f>VLOOKUP(C260, [1]Data!$A:$P, 16, FALSE)</f>
        <v>rural</v>
      </c>
      <c r="N260" s="34">
        <f>VLOOKUP(C260, [1]Data!$A:$R, 18, FALSE)</f>
        <v>2918460</v>
      </c>
    </row>
    <row r="261" spans="1:14" ht="15.6" x14ac:dyDescent="0.35">
      <c r="A261" s="42" t="s">
        <v>713</v>
      </c>
      <c r="B261" s="30" t="s">
        <v>714</v>
      </c>
      <c r="C261" s="30" t="s">
        <v>715</v>
      </c>
      <c r="D261" s="30" t="str">
        <f>VLOOKUP(C261, [1]Data!$A:$Q, 17, FALSE)</f>
        <v>Western Plains</v>
      </c>
      <c r="E261" s="31">
        <f>VLOOKUP(C261, [1]Data!$A:$D, 4, FALSE)</f>
        <v>311</v>
      </c>
      <c r="F261" s="32">
        <v>0.36363636363636365</v>
      </c>
      <c r="G261" s="33">
        <v>19.399999999999999</v>
      </c>
      <c r="H261" s="33">
        <v>17.600000000000001</v>
      </c>
      <c r="I261" s="33">
        <v>18</v>
      </c>
      <c r="J261" s="33">
        <v>22.3</v>
      </c>
      <c r="K261" s="33">
        <v>19.3</v>
      </c>
      <c r="L261" s="30" t="str">
        <f>VLOOKUP(C261, [1]Data!$A:$O, 15, FALSE)</f>
        <v>Lafayette</v>
      </c>
      <c r="M261" s="30" t="str">
        <f>VLOOKUP(C261, [1]Data!$A:$P, 16, FALSE)</f>
        <v>rural</v>
      </c>
      <c r="N261" s="34">
        <f>VLOOKUP(C261, [1]Data!$A:$R, 18, FALSE)</f>
        <v>2918480</v>
      </c>
    </row>
    <row r="262" spans="1:14" ht="15.6" x14ac:dyDescent="0.35">
      <c r="A262" s="42" t="s">
        <v>51</v>
      </c>
      <c r="B262" s="30" t="s">
        <v>52</v>
      </c>
      <c r="C262" s="30" t="s">
        <v>53</v>
      </c>
      <c r="D262" s="30" t="str">
        <f>VLOOKUP(C262, [1]Data!$A:$Q, 17, FALSE)</f>
        <v>Southwest</v>
      </c>
      <c r="E262" s="31">
        <f>VLOOKUP(C262, [1]Data!$A:$D, 4, FALSE)</f>
        <v>111</v>
      </c>
      <c r="F262" s="32">
        <v>0.53846153846153844</v>
      </c>
      <c r="G262" s="33">
        <v>18.8</v>
      </c>
      <c r="H262" s="33">
        <v>18.3</v>
      </c>
      <c r="I262" s="33">
        <v>17.600000000000001</v>
      </c>
      <c r="J262" s="33">
        <v>19.2</v>
      </c>
      <c r="K262" s="33">
        <v>19.399999999999999</v>
      </c>
      <c r="L262" s="30" t="str">
        <f>VLOOKUP(C262, [1]Data!$A:$O, 15, FALSE)</f>
        <v>Barton</v>
      </c>
      <c r="M262" s="30" t="str">
        <f>VLOOKUP(C262, [1]Data!$A:$P, 16, FALSE)</f>
        <v>rural</v>
      </c>
      <c r="N262" s="34">
        <f>VLOOKUP(C262, [1]Data!$A:$R, 18, FALSE)</f>
        <v>2918510</v>
      </c>
    </row>
    <row r="263" spans="1:14" ht="15.6" x14ac:dyDescent="0.35">
      <c r="A263" s="42" t="s">
        <v>285</v>
      </c>
      <c r="B263" s="30" t="s">
        <v>286</v>
      </c>
      <c r="C263" s="30" t="s">
        <v>287</v>
      </c>
      <c r="D263" s="30" t="str">
        <f>VLOOKUP(C263, [1]Data!$A:$Q, 17, FALSE)</f>
        <v>Kansas City</v>
      </c>
      <c r="E263" s="31">
        <f>VLOOKUP(C263, [1]Data!$A:$D, 4, FALSE)</f>
        <v>2006</v>
      </c>
      <c r="F263" s="32">
        <v>0.63829787234042556</v>
      </c>
      <c r="G263" s="33">
        <v>23</v>
      </c>
      <c r="H263" s="33">
        <v>22</v>
      </c>
      <c r="I263" s="33">
        <v>22</v>
      </c>
      <c r="J263" s="33">
        <v>23.8</v>
      </c>
      <c r="K263" s="33">
        <v>23.3</v>
      </c>
      <c r="L263" s="30" t="str">
        <f>VLOOKUP(C263, [1]Data!$A:$O, 15, FALSE)</f>
        <v>Clay</v>
      </c>
      <c r="M263" s="30" t="str">
        <f>VLOOKUP(C263, [1]Data!$A:$P, 16, FALSE)</f>
        <v>suburban</v>
      </c>
      <c r="N263" s="34">
        <f>VLOOKUP(C263, [1]Data!$A:$R, 18, FALSE)</f>
        <v>2918540</v>
      </c>
    </row>
    <row r="264" spans="1:14" ht="15.6" x14ac:dyDescent="0.35">
      <c r="A264" s="42" t="s">
        <v>285</v>
      </c>
      <c r="B264" s="30" t="s">
        <v>286</v>
      </c>
      <c r="C264" s="30" t="s">
        <v>288</v>
      </c>
      <c r="D264" s="30" t="str">
        <f>VLOOKUP(C264, [1]Data!$A:$Q, 17, FALSE)</f>
        <v>Kansas City</v>
      </c>
      <c r="E264" s="31">
        <f>VLOOKUP(C264, [1]Data!$A:$D, 4, FALSE)</f>
        <v>2230</v>
      </c>
      <c r="F264" s="32">
        <v>0.6283018867924528</v>
      </c>
      <c r="G264" s="33">
        <v>22.9</v>
      </c>
      <c r="H264" s="33">
        <v>21.8</v>
      </c>
      <c r="I264" s="33">
        <v>22.1</v>
      </c>
      <c r="J264" s="33">
        <v>23.7</v>
      </c>
      <c r="K264" s="33">
        <v>23.2</v>
      </c>
      <c r="L264" s="30" t="str">
        <f>VLOOKUP(C264, [1]Data!$A:$O, 15, FALSE)</f>
        <v>Clay</v>
      </c>
      <c r="M264" s="30" t="str">
        <f>VLOOKUP(C264, [1]Data!$A:$P, 16, FALSE)</f>
        <v>suburban</v>
      </c>
      <c r="N264" s="34">
        <f>VLOOKUP(C264, [1]Data!$A:$R, 18, FALSE)</f>
        <v>2918540</v>
      </c>
    </row>
    <row r="265" spans="1:14" ht="15.6" x14ac:dyDescent="0.35">
      <c r="A265" s="42" t="s">
        <v>1326</v>
      </c>
      <c r="B265" s="30" t="s">
        <v>1327</v>
      </c>
      <c r="C265" s="30" t="s">
        <v>1328</v>
      </c>
      <c r="D265" s="30" t="str">
        <f>VLOOKUP(C265, [1]Data!$A:$Q, 17, FALSE)</f>
        <v>Ozarks</v>
      </c>
      <c r="E265" s="31">
        <f>VLOOKUP(C265, [1]Data!$A:$D, 4, FALSE)</f>
        <v>421</v>
      </c>
      <c r="F265" s="32">
        <v>0.58181818181818179</v>
      </c>
      <c r="G265" s="33">
        <v>19.2</v>
      </c>
      <c r="H265" s="33">
        <v>17.600000000000001</v>
      </c>
      <c r="I265" s="33">
        <v>18.399999999999999</v>
      </c>
      <c r="J265" s="33">
        <v>20.2</v>
      </c>
      <c r="K265" s="33">
        <v>19.899999999999999</v>
      </c>
      <c r="L265" s="30" t="str">
        <f>VLOOKUP(C265, [1]Data!$A:$O, 15, FALSE)</f>
        <v>Texas</v>
      </c>
      <c r="M265" s="30" t="str">
        <f>VLOOKUP(C265, [1]Data!$A:$P, 16, FALSE)</f>
        <v>rural</v>
      </c>
      <c r="N265" s="34">
        <f>VLOOKUP(C265, [1]Data!$A:$R, 18, FALSE)</f>
        <v>2918600</v>
      </c>
    </row>
    <row r="266" spans="1:14" ht="15.6" x14ac:dyDescent="0.35">
      <c r="A266" s="42" t="s">
        <v>1410</v>
      </c>
      <c r="B266" s="30" t="s">
        <v>1411</v>
      </c>
      <c r="C266" s="30" t="s">
        <v>1412</v>
      </c>
      <c r="D266" s="30" t="str">
        <f>VLOOKUP(C266, [1]Data!$A:$Q, 17, FALSE)</f>
        <v>St. Louis</v>
      </c>
      <c r="E266" s="31">
        <f>VLOOKUP(C266, [1]Data!$A:$D, 4, FALSE)</f>
        <v>376</v>
      </c>
      <c r="F266" s="32">
        <v>0.48958333333333331</v>
      </c>
      <c r="G266" s="33">
        <v>15.4</v>
      </c>
      <c r="H266" s="33">
        <v>13.4</v>
      </c>
      <c r="I266" s="33">
        <v>15.7</v>
      </c>
      <c r="J266" s="33">
        <v>15.5</v>
      </c>
      <c r="K266" s="33">
        <v>16.100000000000001</v>
      </c>
      <c r="L266" s="30" t="str">
        <f>VLOOKUP(C266, [1]Data!$A:$O, 15, FALSE)</f>
        <v>St. Louis City</v>
      </c>
      <c r="M266" s="30" t="str">
        <f>VLOOKUP(C266, [1]Data!$A:$P, 16, FALSE)</f>
        <v>urban</v>
      </c>
      <c r="N266" s="34">
        <f>VLOOKUP(C266, [1]Data!$A:$R, 18, FALSE)</f>
        <v>2900574</v>
      </c>
    </row>
    <row r="267" spans="1:14" ht="15.6" x14ac:dyDescent="0.35">
      <c r="A267" s="42" t="s">
        <v>78</v>
      </c>
      <c r="B267" s="30" t="s">
        <v>79</v>
      </c>
      <c r="C267" s="30" t="s">
        <v>80</v>
      </c>
      <c r="D267" s="30" t="str">
        <f>VLOOKUP(C267, [1]Data!$A:$Q, 17, FALSE)</f>
        <v>Western Plains</v>
      </c>
      <c r="E267" s="31">
        <f>VLOOKUP(C267, [1]Data!$A:$D, 4, FALSE)</f>
        <v>231</v>
      </c>
      <c r="F267" s="32">
        <v>0.61290322580645162</v>
      </c>
      <c r="G267" s="33">
        <v>19.100000000000001</v>
      </c>
      <c r="H267" s="33">
        <v>18.899999999999999</v>
      </c>
      <c r="I267" s="33">
        <v>17.899999999999999</v>
      </c>
      <c r="J267" s="33">
        <v>19.600000000000001</v>
      </c>
      <c r="K267" s="33">
        <v>19.8</v>
      </c>
      <c r="L267" s="30" t="str">
        <f>VLOOKUP(C267, [1]Data!$A:$O, 15, FALSE)</f>
        <v>Benton</v>
      </c>
      <c r="M267" s="30" t="str">
        <f>VLOOKUP(C267, [1]Data!$A:$P, 16, FALSE)</f>
        <v>rural</v>
      </c>
      <c r="N267" s="34">
        <f>VLOOKUP(C267, [1]Data!$A:$R, 18, FALSE)</f>
        <v>2918670</v>
      </c>
    </row>
    <row r="268" spans="1:14" ht="15.6" x14ac:dyDescent="0.35">
      <c r="A268" s="42" t="s">
        <v>1162</v>
      </c>
      <c r="B268" s="30" t="s">
        <v>1164</v>
      </c>
      <c r="C268" s="30" t="s">
        <v>1163</v>
      </c>
      <c r="D268" s="30" t="str">
        <f>VLOOKUP(C268, [1]Data!$A:$Q, 17, FALSE)</f>
        <v>St. Louis</v>
      </c>
      <c r="E268" s="31">
        <f>VLOOKUP(C268, [1]Data!$A:$D, 4, FALSE)</f>
        <v>2253</v>
      </c>
      <c r="F268" s="32">
        <v>0.63702359346642468</v>
      </c>
      <c r="G268" s="33">
        <v>23.4</v>
      </c>
      <c r="H268" s="33">
        <v>22.8</v>
      </c>
      <c r="I268" s="33">
        <v>22</v>
      </c>
      <c r="J268" s="33">
        <v>24.8</v>
      </c>
      <c r="K268" s="33">
        <v>23.4</v>
      </c>
      <c r="L268" s="30" t="str">
        <f>VLOOKUP(C268, [1]Data!$A:$O, 15, FALSE)</f>
        <v>St. Louis</v>
      </c>
      <c r="M268" s="30" t="str">
        <f>VLOOKUP(C268, [1]Data!$A:$P, 16, FALSE)</f>
        <v>suburban</v>
      </c>
      <c r="N268" s="34">
        <f>VLOOKUP(C268, [1]Data!$A:$R, 18, FALSE)</f>
        <v>2918690</v>
      </c>
    </row>
    <row r="269" spans="1:14" ht="15.6" x14ac:dyDescent="0.35">
      <c r="A269" s="42" t="s">
        <v>752</v>
      </c>
      <c r="B269" s="30" t="s">
        <v>753</v>
      </c>
      <c r="C269" s="30" t="s">
        <v>754</v>
      </c>
      <c r="D269" s="30" t="str">
        <f>VLOOKUP(C269, [1]Data!$A:$Q, 17, FALSE)</f>
        <v>Northeast</v>
      </c>
      <c r="E269" s="31">
        <f>VLOOKUP(C269, [1]Data!$A:$D, 4, FALSE)</f>
        <v>109</v>
      </c>
      <c r="F269" s="32">
        <v>0.58823529411764708</v>
      </c>
      <c r="G269" s="33">
        <v>19</v>
      </c>
      <c r="H269" s="33">
        <v>18.100000000000001</v>
      </c>
      <c r="I269" s="33">
        <v>18.899999999999999</v>
      </c>
      <c r="J269" s="33">
        <v>18.899999999999999</v>
      </c>
      <c r="K269" s="33">
        <v>19.2</v>
      </c>
      <c r="L269" s="30" t="str">
        <f>VLOOKUP(C269, [1]Data!$A:$O, 15, FALSE)</f>
        <v>Linn</v>
      </c>
      <c r="M269" s="30" t="str">
        <f>VLOOKUP(C269, [1]Data!$A:$P, 16, FALSE)</f>
        <v>rural</v>
      </c>
      <c r="N269" s="34">
        <f>VLOOKUP(C269, [1]Data!$A:$R, 18, FALSE)</f>
        <v>2906000</v>
      </c>
    </row>
    <row r="270" spans="1:14" ht="15.6" x14ac:dyDescent="0.35">
      <c r="A270" s="42" t="s">
        <v>339</v>
      </c>
      <c r="B270" s="30" t="s">
        <v>340</v>
      </c>
      <c r="C270" s="30" t="s">
        <v>341</v>
      </c>
      <c r="D270" s="30" t="str">
        <f>VLOOKUP(C270, [1]Data!$A:$Q, 17, FALSE)</f>
        <v>Southwest</v>
      </c>
      <c r="E270" s="31">
        <f>VLOOKUP(C270, [1]Data!$A:$D, 4, FALSE)</f>
        <v>94</v>
      </c>
      <c r="F270" s="32">
        <v>0.27777777777777779</v>
      </c>
      <c r="G270" s="33">
        <v>23.2</v>
      </c>
      <c r="H270" s="33">
        <v>22.8</v>
      </c>
      <c r="I270" s="33">
        <v>18</v>
      </c>
      <c r="J270" s="33">
        <v>28</v>
      </c>
      <c r="K270" s="33">
        <v>22.6</v>
      </c>
      <c r="L270" s="30" t="str">
        <f>VLOOKUP(C270, [1]Data!$A:$O, 15, FALSE)</f>
        <v>Dade</v>
      </c>
      <c r="M270" s="30" t="str">
        <f>VLOOKUP(C270, [1]Data!$A:$P, 16, FALSE)</f>
        <v>rural</v>
      </c>
      <c r="N270" s="34">
        <f>VLOOKUP(C270, [1]Data!$A:$R, 18, FALSE)</f>
        <v>2919140</v>
      </c>
    </row>
    <row r="271" spans="1:14" ht="15.6" x14ac:dyDescent="0.35">
      <c r="A271" s="42" t="s">
        <v>455</v>
      </c>
      <c r="B271" s="30" t="s">
        <v>457</v>
      </c>
      <c r="C271" s="30" t="s">
        <v>456</v>
      </c>
      <c r="D271" s="30" t="str">
        <f>VLOOKUP(C271, [1]Data!$A:$Q, 17, FALSE)</f>
        <v>Southwest</v>
      </c>
      <c r="E271" s="31">
        <f>VLOOKUP(C271, [1]Data!$A:$D, 4, FALSE)</f>
        <v>752</v>
      </c>
      <c r="F271" s="32">
        <v>0.53888888888888886</v>
      </c>
      <c r="G271" s="33">
        <v>22.4</v>
      </c>
      <c r="H271" s="33">
        <v>22.3</v>
      </c>
      <c r="I271" s="33">
        <v>20.9</v>
      </c>
      <c r="J271" s="33">
        <v>23.4</v>
      </c>
      <c r="K271" s="33">
        <v>22.7</v>
      </c>
      <c r="L271" s="30" t="str">
        <f>VLOOKUP(C271, [1]Data!$A:$O, 15, FALSE)</f>
        <v>Greene</v>
      </c>
      <c r="M271" s="30" t="str">
        <f>VLOOKUP(C271, [1]Data!$A:$P, 16, FALSE)</f>
        <v>urban</v>
      </c>
      <c r="N271" s="34">
        <f>VLOOKUP(C271, [1]Data!$A:$R, 18, FALSE)</f>
        <v>2919170</v>
      </c>
    </row>
    <row r="272" spans="1:14" ht="15.6" x14ac:dyDescent="0.35">
      <c r="A272" s="42" t="s">
        <v>576</v>
      </c>
      <c r="B272" s="30" t="s">
        <v>577</v>
      </c>
      <c r="C272" s="30" t="s">
        <v>578</v>
      </c>
      <c r="D272" s="30" t="str">
        <f>VLOOKUP(C272, [1]Data!$A:$Q, 17, FALSE)</f>
        <v>Kansas City</v>
      </c>
      <c r="E272" s="31">
        <f>VLOOKUP(C272, [1]Data!$A:$D, 4, FALSE)</f>
        <v>402</v>
      </c>
      <c r="F272" s="32">
        <v>0.9</v>
      </c>
      <c r="G272" s="33">
        <v>19.100000000000001</v>
      </c>
      <c r="H272" s="33">
        <v>17.3</v>
      </c>
      <c r="I272" s="33">
        <v>18.5</v>
      </c>
      <c r="J272" s="33">
        <v>20.3</v>
      </c>
      <c r="K272" s="33">
        <v>19.600000000000001</v>
      </c>
      <c r="L272" s="30" t="str">
        <f>VLOOKUP(C272, [1]Data!$A:$O, 15, FALSE)</f>
        <v>Jackson</v>
      </c>
      <c r="M272" s="30" t="str">
        <f>VLOOKUP(C272, [1]Data!$A:$P, 16, FALSE)</f>
        <v>rural</v>
      </c>
      <c r="N272" s="34">
        <f>VLOOKUP(C272, [1]Data!$A:$R, 18, FALSE)</f>
        <v>2919230</v>
      </c>
    </row>
    <row r="273" spans="1:14" ht="15.6" x14ac:dyDescent="0.35">
      <c r="A273" s="42" t="s">
        <v>996</v>
      </c>
      <c r="B273" s="30" t="s">
        <v>997</v>
      </c>
      <c r="C273" s="30" t="s">
        <v>998</v>
      </c>
      <c r="D273" s="30" t="str">
        <f>VLOOKUP(C273, [1]Data!$A:$Q, 17, FALSE)</f>
        <v>Northeast</v>
      </c>
      <c r="E273" s="31">
        <f>VLOOKUP(C273, [1]Data!$A:$D, 4, FALSE)</f>
        <v>217</v>
      </c>
      <c r="F273" s="32">
        <v>0.32075471698113206</v>
      </c>
      <c r="G273" s="33">
        <v>19.2</v>
      </c>
      <c r="H273" s="33">
        <v>17.600000000000001</v>
      </c>
      <c r="I273" s="33">
        <v>18.399999999999999</v>
      </c>
      <c r="J273" s="33">
        <v>20.8</v>
      </c>
      <c r="K273" s="33">
        <v>19.8</v>
      </c>
      <c r="L273" s="30" t="str">
        <f>VLOOKUP(C273, [1]Data!$A:$O, 15, FALSE)</f>
        <v>Pike</v>
      </c>
      <c r="M273" s="30" t="str">
        <f>VLOOKUP(C273, [1]Data!$A:$P, 16, FALSE)</f>
        <v>town</v>
      </c>
      <c r="N273" s="34">
        <f>VLOOKUP(C273, [1]Data!$A:$R, 18, FALSE)</f>
        <v>2919260</v>
      </c>
    </row>
    <row r="274" spans="1:14" ht="15.6" x14ac:dyDescent="0.35">
      <c r="A274" s="42" t="s">
        <v>943</v>
      </c>
      <c r="B274" s="30" t="s">
        <v>944</v>
      </c>
      <c r="C274" s="30" t="s">
        <v>945</v>
      </c>
      <c r="D274" s="30" t="str">
        <f>VLOOKUP(C274, [1]Data!$A:$Q, 17, FALSE)</f>
        <v>Southwest</v>
      </c>
      <c r="E274" s="31">
        <f>VLOOKUP(C274, [1]Data!$A:$D, 4, FALSE)</f>
        <v>77</v>
      </c>
      <c r="F274" s="32">
        <v>0.53333333333333333</v>
      </c>
      <c r="G274" s="33">
        <v>19</v>
      </c>
      <c r="H274" s="33">
        <v>17.8</v>
      </c>
      <c r="I274" s="33">
        <v>19.399999999999999</v>
      </c>
      <c r="J274" s="33">
        <v>18.5</v>
      </c>
      <c r="K274" s="33">
        <v>19.399999999999999</v>
      </c>
      <c r="L274" s="30" t="str">
        <f>VLOOKUP(C274, [1]Data!$A:$O, 15, FALSE)</f>
        <v>Ozark</v>
      </c>
      <c r="M274" s="30" t="str">
        <f>VLOOKUP(C274, [1]Data!$A:$P, 16, FALSE)</f>
        <v>rural</v>
      </c>
      <c r="N274" s="34">
        <f>VLOOKUP(C274, [1]Data!$A:$R, 18, FALSE)</f>
        <v>2923400</v>
      </c>
    </row>
    <row r="275" spans="1:14" ht="15.6" x14ac:dyDescent="0.35">
      <c r="A275" s="42" t="s">
        <v>175</v>
      </c>
      <c r="B275" s="30" t="s">
        <v>176</v>
      </c>
      <c r="C275" s="30" t="s">
        <v>177</v>
      </c>
      <c r="D275" s="30" t="str">
        <f>VLOOKUP(C275, [1]Data!$A:$Q, 17, FALSE)</f>
        <v>Central</v>
      </c>
      <c r="E275" s="31">
        <f>VLOOKUP(C275, [1]Data!$A:$D, 4, FALSE)</f>
        <v>138</v>
      </c>
      <c r="F275" s="32">
        <v>0.66666666666666663</v>
      </c>
      <c r="G275" s="33">
        <v>17.8</v>
      </c>
      <c r="H275" s="33">
        <v>16.600000000000001</v>
      </c>
      <c r="I275" s="33">
        <v>16.899999999999999</v>
      </c>
      <c r="J275" s="33">
        <v>19.2</v>
      </c>
      <c r="K275" s="33">
        <v>17.7</v>
      </c>
      <c r="L275" s="30" t="str">
        <f>VLOOKUP(C275, [1]Data!$A:$O, 15, FALSE)</f>
        <v>Camden</v>
      </c>
      <c r="M275" s="30" t="str">
        <f>VLOOKUP(C275, [1]Data!$A:$P, 16, FALSE)</f>
        <v>rural</v>
      </c>
      <c r="N275" s="34">
        <f>VLOOKUP(C275, [1]Data!$A:$R, 18, FALSE)</f>
        <v>2919380</v>
      </c>
    </row>
    <row r="276" spans="1:14" ht="15.6" x14ac:dyDescent="0.35">
      <c r="A276" s="42" t="s">
        <v>785</v>
      </c>
      <c r="B276" s="30" t="s">
        <v>786</v>
      </c>
      <c r="C276" s="30" t="s">
        <v>787</v>
      </c>
      <c r="D276" s="30" t="str">
        <f>VLOOKUP(C276, [1]Data!$A:$Q, 17, FALSE)</f>
        <v>Northeast</v>
      </c>
      <c r="E276" s="31">
        <f>VLOOKUP(C276, [1]Data!$A:$D, 4, FALSE)</f>
        <v>459</v>
      </c>
      <c r="F276" s="32">
        <v>0.35643564356435642</v>
      </c>
      <c r="G276" s="33">
        <v>20.2</v>
      </c>
      <c r="H276" s="33">
        <v>18.899999999999999</v>
      </c>
      <c r="I276" s="33">
        <v>19.8</v>
      </c>
      <c r="J276" s="33">
        <v>20.8</v>
      </c>
      <c r="K276" s="33">
        <v>21.2</v>
      </c>
      <c r="L276" s="30" t="str">
        <f>VLOOKUP(C276, [1]Data!$A:$O, 15, FALSE)</f>
        <v>Macon</v>
      </c>
      <c r="M276" s="30" t="str">
        <f>VLOOKUP(C276, [1]Data!$A:$P, 16, FALSE)</f>
        <v>town</v>
      </c>
      <c r="N276" s="34">
        <f>VLOOKUP(C276, [1]Data!$A:$R, 18, FALSE)</f>
        <v>2919410</v>
      </c>
    </row>
    <row r="277" spans="1:14" ht="15.6" x14ac:dyDescent="0.35">
      <c r="A277" s="42" t="s">
        <v>788</v>
      </c>
      <c r="B277" s="30" t="s">
        <v>789</v>
      </c>
      <c r="C277" s="30" t="s">
        <v>790</v>
      </c>
      <c r="D277" s="30" t="str">
        <f>VLOOKUP(C277, [1]Data!$A:$Q, 17, FALSE)</f>
        <v>Northeast</v>
      </c>
      <c r="E277" s="31">
        <f>VLOOKUP(C277, [1]Data!$A:$D, 4, FALSE)</f>
        <v>44</v>
      </c>
      <c r="F277" s="32">
        <v>1</v>
      </c>
      <c r="G277" s="33">
        <v>15.3</v>
      </c>
      <c r="H277" s="33">
        <v>14.1</v>
      </c>
      <c r="I277" s="33">
        <v>15.4</v>
      </c>
      <c r="J277" s="33">
        <v>16.5</v>
      </c>
      <c r="K277" s="33">
        <v>14.9</v>
      </c>
      <c r="L277" s="30" t="str">
        <f>VLOOKUP(C277, [1]Data!$A:$O, 15, FALSE)</f>
        <v>Macon</v>
      </c>
      <c r="M277" s="30" t="str">
        <f>VLOOKUP(C277, [1]Data!$A:$P, 16, FALSE)</f>
        <v>rural</v>
      </c>
      <c r="N277" s="34">
        <f>VLOOKUP(C277, [1]Data!$A:$R, 18, FALSE)</f>
        <v>2921880</v>
      </c>
    </row>
    <row r="278" spans="1:14" ht="15.6" x14ac:dyDescent="0.35">
      <c r="A278" s="42" t="s">
        <v>851</v>
      </c>
      <c r="B278" s="30" t="s">
        <v>852</v>
      </c>
      <c r="C278" s="30" t="s">
        <v>853</v>
      </c>
      <c r="D278" s="30" t="str">
        <f>VLOOKUP(C278, [1]Data!$A:$Q, 17, FALSE)</f>
        <v>Northeast</v>
      </c>
      <c r="E278" s="31">
        <f>VLOOKUP(C278, [1]Data!$A:$D, 4, FALSE)</f>
        <v>79</v>
      </c>
      <c r="F278" s="32">
        <v>0.6</v>
      </c>
      <c r="G278" s="33">
        <v>21.7</v>
      </c>
      <c r="H278" s="33">
        <v>21.8</v>
      </c>
      <c r="I278" s="33">
        <v>18.8</v>
      </c>
      <c r="J278" s="33">
        <v>23.5</v>
      </c>
      <c r="K278" s="33">
        <v>21</v>
      </c>
      <c r="L278" s="30" t="str">
        <f>VLOOKUP(C278, [1]Data!$A:$O, 15, FALSE)</f>
        <v>Monroe</v>
      </c>
      <c r="M278" s="30" t="str">
        <f>VLOOKUP(C278, [1]Data!$A:$P, 16, FALSE)</f>
        <v>rural</v>
      </c>
      <c r="N278" s="34">
        <f>VLOOKUP(C278, [1]Data!$A:$R, 18, FALSE)</f>
        <v>2919840</v>
      </c>
    </row>
    <row r="279" spans="1:14" ht="15.6" x14ac:dyDescent="0.35">
      <c r="A279" s="42" t="s">
        <v>387</v>
      </c>
      <c r="B279" s="30" t="s">
        <v>388</v>
      </c>
      <c r="C279" s="30" t="s">
        <v>389</v>
      </c>
      <c r="D279" s="30" t="str">
        <f>VLOOKUP(C279, [1]Data!$A:$Q, 17, FALSE)</f>
        <v>Bootheel</v>
      </c>
      <c r="E279" s="31">
        <f>VLOOKUP(C279, [1]Data!$A:$D, 4, FALSE)</f>
        <v>453</v>
      </c>
      <c r="F279" s="32">
        <v>0.33333333333333331</v>
      </c>
      <c r="G279" s="33">
        <v>18.399999999999999</v>
      </c>
      <c r="H279" s="33">
        <v>17.3</v>
      </c>
      <c r="I279" s="33">
        <v>18.2</v>
      </c>
      <c r="J279" s="33">
        <v>19.399999999999999</v>
      </c>
      <c r="K279" s="33">
        <v>18</v>
      </c>
      <c r="L279" s="30" t="str">
        <f>VLOOKUP(C279, [1]Data!$A:$O, 15, FALSE)</f>
        <v>Dunklin</v>
      </c>
      <c r="M279" s="30" t="str">
        <f>VLOOKUP(C279, [1]Data!$A:$P, 16, FALSE)</f>
        <v>rural</v>
      </c>
      <c r="N279" s="34">
        <f>VLOOKUP(C279, [1]Data!$A:$R, 18, FALSE)</f>
        <v>2919890</v>
      </c>
    </row>
    <row r="280" spans="1:14" ht="15.6" x14ac:dyDescent="0.35">
      <c r="A280" s="42" t="s">
        <v>1215</v>
      </c>
      <c r="B280" s="30" t="s">
        <v>1216</v>
      </c>
      <c r="C280" s="30" t="s">
        <v>1217</v>
      </c>
      <c r="D280" s="30" t="str">
        <f>VLOOKUP(C280, [1]Data!$A:$Q, 17, FALSE)</f>
        <v>Western Plains</v>
      </c>
      <c r="E280" s="31">
        <f>VLOOKUP(C280, [1]Data!$A:$D, 4, FALSE)</f>
        <v>32</v>
      </c>
      <c r="F280" s="32" t="s">
        <v>3</v>
      </c>
      <c r="G280" s="33">
        <v>17.3</v>
      </c>
      <c r="H280" s="33">
        <v>15.7</v>
      </c>
      <c r="I280" s="33">
        <v>18</v>
      </c>
      <c r="J280" s="33">
        <v>19</v>
      </c>
      <c r="K280" s="33">
        <v>17.3</v>
      </c>
      <c r="L280" s="30" t="str">
        <f>VLOOKUP(C280, [1]Data!$A:$O, 15, FALSE)</f>
        <v>Saline</v>
      </c>
      <c r="M280" s="30" t="str">
        <f>VLOOKUP(C280, [1]Data!$A:$P, 16, FALSE)</f>
        <v>town</v>
      </c>
      <c r="N280" s="34">
        <f>VLOOKUP(C280, [1]Data!$A:$R, 18, FALSE)</f>
        <v>2919920</v>
      </c>
    </row>
    <row r="281" spans="1:14" ht="15.6" x14ac:dyDescent="0.35">
      <c r="A281" s="42" t="s">
        <v>1392</v>
      </c>
      <c r="B281" s="30" t="s">
        <v>1393</v>
      </c>
      <c r="C281" s="30" t="s">
        <v>1394</v>
      </c>
      <c r="D281" s="30" t="str">
        <f>VLOOKUP(C281, [1]Data!$A:$Q, 17, FALSE)</f>
        <v>Southwest</v>
      </c>
      <c r="E281" s="31">
        <f>VLOOKUP(C281, [1]Data!$A:$D, 4, FALSE)</f>
        <v>227</v>
      </c>
      <c r="F281" s="32">
        <v>0.21568627450980393</v>
      </c>
      <c r="G281" s="33">
        <v>20.6</v>
      </c>
      <c r="H281" s="33">
        <v>20.9</v>
      </c>
      <c r="I281" s="33">
        <v>18.8</v>
      </c>
      <c r="J281" s="33">
        <v>22.2</v>
      </c>
      <c r="K281" s="33">
        <v>20.7</v>
      </c>
      <c r="L281" s="30" t="str">
        <f>VLOOKUP(C281, [1]Data!$A:$O, 15, FALSE)</f>
        <v>Wright</v>
      </c>
      <c r="M281" s="30" t="str">
        <f>VLOOKUP(C281, [1]Data!$A:$P, 16, FALSE)</f>
        <v>rural</v>
      </c>
      <c r="N281" s="34">
        <f>VLOOKUP(C281, [1]Data!$A:$R, 18, FALSE)</f>
        <v>2919980</v>
      </c>
    </row>
    <row r="282" spans="1:14" ht="15.6" x14ac:dyDescent="0.35">
      <c r="A282" s="42" t="s">
        <v>1194</v>
      </c>
      <c r="B282" s="30" t="s">
        <v>1195</v>
      </c>
      <c r="C282" s="30" t="s">
        <v>1196</v>
      </c>
      <c r="D282" s="30" t="str">
        <f>VLOOKUP(C282, [1]Data!$A:$Q, 17, FALSE)</f>
        <v>St. Louis</v>
      </c>
      <c r="E282" s="31">
        <f>VLOOKUP(C282, [1]Data!$A:$D, 4, FALSE)</f>
        <v>402</v>
      </c>
      <c r="F282" s="32">
        <v>0.87128712871287128</v>
      </c>
      <c r="G282" s="33">
        <v>20.9</v>
      </c>
      <c r="H282" s="33">
        <v>20.399999999999999</v>
      </c>
      <c r="I282" s="33">
        <v>19.899999999999999</v>
      </c>
      <c r="J282" s="33">
        <v>22</v>
      </c>
      <c r="K282" s="33">
        <v>20.8</v>
      </c>
      <c r="L282" s="30" t="str">
        <f>VLOOKUP(C282, [1]Data!$A:$O, 15, FALSE)</f>
        <v>St. Louis</v>
      </c>
      <c r="M282" s="30" t="str">
        <f>VLOOKUP(C282, [1]Data!$A:$P, 16, FALSE)</f>
        <v>suburban</v>
      </c>
      <c r="N282" s="34">
        <f>VLOOKUP(C282, [1]Data!$A:$R, 18, FALSE)</f>
        <v>2920010</v>
      </c>
    </row>
    <row r="283" spans="1:14" ht="15.6" x14ac:dyDescent="0.35">
      <c r="A283" s="42" t="s">
        <v>761</v>
      </c>
      <c r="B283" s="30" t="s">
        <v>762</v>
      </c>
      <c r="C283" s="30" t="s">
        <v>763</v>
      </c>
      <c r="D283" s="30" t="str">
        <f>VLOOKUP(C283, [1]Data!$A:$Q, 17, FALSE)</f>
        <v>Northeast</v>
      </c>
      <c r="E283" s="31">
        <f>VLOOKUP(C283, [1]Data!$A:$D, 4, FALSE)</f>
        <v>216</v>
      </c>
      <c r="F283" s="32">
        <v>0.94230769230769229</v>
      </c>
      <c r="G283" s="33">
        <v>20.100000000000001</v>
      </c>
      <c r="H283" s="33">
        <v>19.3</v>
      </c>
      <c r="I283" s="33">
        <v>19.3</v>
      </c>
      <c r="J283" s="33">
        <v>20.100000000000001</v>
      </c>
      <c r="K283" s="33">
        <v>21.1</v>
      </c>
      <c r="L283" s="30" t="str">
        <f>VLOOKUP(C283, [1]Data!$A:$O, 15, FALSE)</f>
        <v>Linn</v>
      </c>
      <c r="M283" s="30" t="str">
        <f>VLOOKUP(C283, [1]Data!$A:$P, 16, FALSE)</f>
        <v>rural</v>
      </c>
      <c r="N283" s="34">
        <f>VLOOKUP(C283, [1]Data!$A:$R, 18, FALSE)</f>
        <v>2920050</v>
      </c>
    </row>
    <row r="284" spans="1:14" ht="15.6" x14ac:dyDescent="0.35">
      <c r="A284" s="42" t="s">
        <v>797</v>
      </c>
      <c r="B284" s="30" t="s">
        <v>798</v>
      </c>
      <c r="C284" s="30" t="s">
        <v>799</v>
      </c>
      <c r="D284" s="30" t="str">
        <f>VLOOKUP(C284, [1]Data!$A:$Q, 17, FALSE)</f>
        <v>Ozarks</v>
      </c>
      <c r="E284" s="31">
        <f>VLOOKUP(C284, [1]Data!$A:$D, 4, FALSE)</f>
        <v>158</v>
      </c>
      <c r="F284" s="32">
        <v>0.72222222222222221</v>
      </c>
      <c r="G284" s="33">
        <v>19.8</v>
      </c>
      <c r="H284" s="33">
        <v>19</v>
      </c>
      <c r="I284" s="33">
        <v>18.3</v>
      </c>
      <c r="J284" s="33">
        <v>20.8</v>
      </c>
      <c r="K284" s="33">
        <v>20.8</v>
      </c>
      <c r="L284" s="30" t="str">
        <f>VLOOKUP(C284, [1]Data!$A:$O, 15, FALSE)</f>
        <v>Maries</v>
      </c>
      <c r="M284" s="30" t="str">
        <f>VLOOKUP(C284, [1]Data!$A:$P, 16, FALSE)</f>
        <v>rural</v>
      </c>
      <c r="N284" s="34">
        <f>VLOOKUP(C284, [1]Data!$A:$R, 18, FALSE)</f>
        <v>2930870</v>
      </c>
    </row>
    <row r="285" spans="1:14" ht="15.6" x14ac:dyDescent="0.35">
      <c r="A285" s="42" t="s">
        <v>800</v>
      </c>
      <c r="B285" s="30" t="s">
        <v>801</v>
      </c>
      <c r="C285" s="30" t="s">
        <v>802</v>
      </c>
      <c r="D285" s="30" t="str">
        <f>VLOOKUP(C285, [1]Data!$A:$Q, 17, FALSE)</f>
        <v>Ozarks</v>
      </c>
      <c r="E285" s="31">
        <f>VLOOKUP(C285, [1]Data!$A:$D, 4, FALSE)</f>
        <v>245</v>
      </c>
      <c r="F285" s="32">
        <v>0.28301886792452829</v>
      </c>
      <c r="G285" s="33">
        <v>18.600000000000001</v>
      </c>
      <c r="H285" s="33">
        <v>16.100000000000001</v>
      </c>
      <c r="I285" s="33">
        <v>17.5</v>
      </c>
      <c r="J285" s="33">
        <v>20.3</v>
      </c>
      <c r="K285" s="33">
        <v>19.7</v>
      </c>
      <c r="L285" s="30" t="str">
        <f>VLOOKUP(C285, [1]Data!$A:$O, 15, FALSE)</f>
        <v>Maries</v>
      </c>
      <c r="M285" s="30" t="str">
        <f>VLOOKUP(C285, [1]Data!$A:$P, 16, FALSE)</f>
        <v>rural</v>
      </c>
      <c r="N285" s="34">
        <f>VLOOKUP(C285, [1]Data!$A:$R, 18, FALSE)</f>
        <v>2900001</v>
      </c>
    </row>
    <row r="286" spans="1:14" ht="15.6" x14ac:dyDescent="0.35">
      <c r="A286" s="42" t="s">
        <v>1024</v>
      </c>
      <c r="B286" s="30" t="s">
        <v>1025</v>
      </c>
      <c r="C286" s="30" t="s">
        <v>1026</v>
      </c>
      <c r="D286" s="30" t="str">
        <f>VLOOKUP(C286, [1]Data!$A:$Q, 17, FALSE)</f>
        <v>Southwest</v>
      </c>
      <c r="E286" s="31">
        <f>VLOOKUP(C286, [1]Data!$A:$D, 4, FALSE)</f>
        <v>151</v>
      </c>
      <c r="F286" s="32">
        <v>0.51515151515151514</v>
      </c>
      <c r="G286" s="33">
        <v>20.399999999999999</v>
      </c>
      <c r="H286" s="33">
        <v>19.2</v>
      </c>
      <c r="I286" s="33">
        <v>20.6</v>
      </c>
      <c r="J286" s="33">
        <v>20.9</v>
      </c>
      <c r="K286" s="33">
        <v>20.9</v>
      </c>
      <c r="L286" s="30" t="str">
        <f>VLOOKUP(C286, [1]Data!$A:$O, 15, FALSE)</f>
        <v>Polk</v>
      </c>
      <c r="M286" s="30" t="str">
        <f>VLOOKUP(C286, [1]Data!$A:$P, 16, FALSE)</f>
        <v>rural</v>
      </c>
      <c r="N286" s="34">
        <f>VLOOKUP(C286, [1]Data!$A:$R, 18, FALSE)</f>
        <v>2920160</v>
      </c>
    </row>
    <row r="287" spans="1:14" ht="15.6" x14ac:dyDescent="0.35">
      <c r="A287" s="42" t="s">
        <v>803</v>
      </c>
      <c r="B287" s="30" t="s">
        <v>804</v>
      </c>
      <c r="C287" s="30" t="s">
        <v>805</v>
      </c>
      <c r="D287" s="30" t="str">
        <f>VLOOKUP(C287, [1]Data!$A:$Q, 17, FALSE)</f>
        <v>Northeast</v>
      </c>
      <c r="E287" s="31">
        <f>VLOOKUP(C287, [1]Data!$A:$D, 4, FALSE)</f>
        <v>102</v>
      </c>
      <c r="F287" s="32">
        <v>0.94444444444444442</v>
      </c>
      <c r="G287" s="33">
        <v>18.5</v>
      </c>
      <c r="H287" s="33">
        <v>17.100000000000001</v>
      </c>
      <c r="I287" s="33">
        <v>18.399999999999999</v>
      </c>
      <c r="J287" s="33">
        <v>18.899999999999999</v>
      </c>
      <c r="K287" s="33">
        <v>18.899999999999999</v>
      </c>
      <c r="L287" s="30" t="str">
        <f>VLOOKUP(C287, [1]Data!$A:$O, 15, FALSE)</f>
        <v>Marion</v>
      </c>
      <c r="M287" s="30" t="str">
        <f>VLOOKUP(C287, [1]Data!$A:$P, 16, FALSE)</f>
        <v>town</v>
      </c>
      <c r="N287" s="34">
        <f>VLOOKUP(C287, [1]Data!$A:$R, 18, FALSE)</f>
        <v>2920280</v>
      </c>
    </row>
    <row r="288" spans="1:14" ht="15.6" x14ac:dyDescent="0.35">
      <c r="A288" s="42" t="s">
        <v>722</v>
      </c>
      <c r="B288" s="30" t="s">
        <v>723</v>
      </c>
      <c r="C288" s="30" t="s">
        <v>724</v>
      </c>
      <c r="D288" s="30" t="str">
        <f>VLOOKUP(C288, [1]Data!$A:$Q, 17, FALSE)</f>
        <v>Southwest</v>
      </c>
      <c r="E288" s="31">
        <f>VLOOKUP(C288, [1]Data!$A:$D, 4, FALSE)</f>
        <v>199</v>
      </c>
      <c r="F288" s="32">
        <v>0.43181818181818182</v>
      </c>
      <c r="G288" s="33">
        <v>18.5</v>
      </c>
      <c r="H288" s="33">
        <v>17.100000000000001</v>
      </c>
      <c r="I288" s="33">
        <v>18.3</v>
      </c>
      <c r="J288" s="33">
        <v>19.899999999999999</v>
      </c>
      <c r="K288" s="33">
        <v>18.5</v>
      </c>
      <c r="L288" s="30" t="str">
        <f>VLOOKUP(C288, [1]Data!$A:$O, 15, FALSE)</f>
        <v>Lawrence</v>
      </c>
      <c r="M288" s="30" t="str">
        <f>VLOOKUP(C288, [1]Data!$A:$P, 16, FALSE)</f>
        <v>rural</v>
      </c>
      <c r="N288" s="34">
        <f>VLOOKUP(C288, [1]Data!$A:$R, 18, FALSE)</f>
        <v>2920310</v>
      </c>
    </row>
    <row r="289" spans="1:14" ht="15.6" x14ac:dyDescent="0.35">
      <c r="A289" s="42" t="s">
        <v>791</v>
      </c>
      <c r="B289" s="30" t="s">
        <v>792</v>
      </c>
      <c r="C289" s="30" t="s">
        <v>793</v>
      </c>
      <c r="D289" s="30" t="str">
        <f>VLOOKUP(C289, [1]Data!$A:$Q, 17, FALSE)</f>
        <v>Bootheel</v>
      </c>
      <c r="E289" s="31">
        <f>VLOOKUP(C289, [1]Data!$A:$D, 4, FALSE)</f>
        <v>68</v>
      </c>
      <c r="F289" s="32" t="s">
        <v>3</v>
      </c>
      <c r="G289" s="33" t="s">
        <v>3</v>
      </c>
      <c r="H289" s="33" t="s">
        <v>3</v>
      </c>
      <c r="I289" s="33" t="s">
        <v>3</v>
      </c>
      <c r="J289" s="33" t="s">
        <v>3</v>
      </c>
      <c r="K289" s="33" t="s">
        <v>3</v>
      </c>
      <c r="L289" s="30" t="str">
        <f>VLOOKUP(C289, [1]Data!$A:$O, 15, FALSE)</f>
        <v>Madison</v>
      </c>
      <c r="M289" s="30" t="str">
        <f>VLOOKUP(C289, [1]Data!$A:$P, 16, FALSE)</f>
        <v>rural</v>
      </c>
      <c r="N289" s="34">
        <f>VLOOKUP(C289, [1]Data!$A:$R, 18, FALSE)</f>
        <v>2920370</v>
      </c>
    </row>
    <row r="290" spans="1:14" ht="15.6" x14ac:dyDescent="0.35">
      <c r="A290" s="42" t="s">
        <v>1218</v>
      </c>
      <c r="B290" s="30" t="s">
        <v>1219</v>
      </c>
      <c r="C290" s="30" t="s">
        <v>1220</v>
      </c>
      <c r="D290" s="30" t="str">
        <f>VLOOKUP(C290, [1]Data!$A:$Q, 17, FALSE)</f>
        <v>Western Plains</v>
      </c>
      <c r="E290" s="31">
        <f>VLOOKUP(C290, [1]Data!$A:$D, 4, FALSE)</f>
        <v>783</v>
      </c>
      <c r="F290" s="32">
        <v>0.69325153374233128</v>
      </c>
      <c r="G290" s="33">
        <v>17.600000000000001</v>
      </c>
      <c r="H290" s="33">
        <v>15.9</v>
      </c>
      <c r="I290" s="33">
        <v>17</v>
      </c>
      <c r="J290" s="33">
        <v>19</v>
      </c>
      <c r="K290" s="33">
        <v>18</v>
      </c>
      <c r="L290" s="30" t="str">
        <f>VLOOKUP(C290, [1]Data!$A:$O, 15, FALSE)</f>
        <v>Saline</v>
      </c>
      <c r="M290" s="30" t="str">
        <f>VLOOKUP(C290, [1]Data!$A:$P, 16, FALSE)</f>
        <v>rural</v>
      </c>
      <c r="N290" s="34">
        <f>VLOOKUP(C290, [1]Data!$A:$R, 18, FALSE)</f>
        <v>2920410</v>
      </c>
    </row>
    <row r="291" spans="1:14" ht="15.6" x14ac:dyDescent="0.35">
      <c r="A291" s="42" t="s">
        <v>1374</v>
      </c>
      <c r="B291" s="30" t="s">
        <v>1375</v>
      </c>
      <c r="C291" s="30" t="s">
        <v>1376</v>
      </c>
      <c r="D291" s="30" t="str">
        <f>VLOOKUP(C291, [1]Data!$A:$Q, 17, FALSE)</f>
        <v>Southwest</v>
      </c>
      <c r="E291" s="31">
        <f>VLOOKUP(C291, [1]Data!$A:$D, 4, FALSE)</f>
        <v>901</v>
      </c>
      <c r="F291" s="32">
        <v>0.49519230769230771</v>
      </c>
      <c r="G291" s="33">
        <v>20.3</v>
      </c>
      <c r="H291" s="33">
        <v>18.600000000000001</v>
      </c>
      <c r="I291" s="33">
        <v>20.100000000000001</v>
      </c>
      <c r="J291" s="33">
        <v>21.5</v>
      </c>
      <c r="K291" s="33">
        <v>20.3</v>
      </c>
      <c r="L291" s="30" t="str">
        <f>VLOOKUP(C291, [1]Data!$A:$O, 15, FALSE)</f>
        <v>Webster</v>
      </c>
      <c r="M291" s="30" t="str">
        <f>VLOOKUP(C291, [1]Data!$A:$P, 16, FALSE)</f>
        <v>rural</v>
      </c>
      <c r="N291" s="34">
        <f>VLOOKUP(C291, [1]Data!$A:$R, 18, FALSE)</f>
        <v>2920430</v>
      </c>
    </row>
    <row r="292" spans="1:14" ht="15.6" x14ac:dyDescent="0.35">
      <c r="A292" s="42" t="s">
        <v>907</v>
      </c>
      <c r="B292" s="30" t="s">
        <v>908</v>
      </c>
      <c r="C292" s="30" t="s">
        <v>909</v>
      </c>
      <c r="D292" s="30" t="str">
        <f>VLOOKUP(C292, [1]Data!$A:$Q, 17, FALSE)</f>
        <v>Northwest</v>
      </c>
      <c r="E292" s="31">
        <f>VLOOKUP(C292, [1]Data!$A:$D, 4, FALSE)</f>
        <v>481</v>
      </c>
      <c r="F292" s="32">
        <v>0.7010309278350515</v>
      </c>
      <c r="G292" s="33">
        <v>22.2</v>
      </c>
      <c r="H292" s="33">
        <v>21.4</v>
      </c>
      <c r="I292" s="33">
        <v>21</v>
      </c>
      <c r="J292" s="33">
        <v>23.3</v>
      </c>
      <c r="K292" s="33">
        <v>22.7</v>
      </c>
      <c r="L292" s="30" t="str">
        <f>VLOOKUP(C292, [1]Data!$A:$O, 15, FALSE)</f>
        <v>Nodaway</v>
      </c>
      <c r="M292" s="30" t="str">
        <f>VLOOKUP(C292, [1]Data!$A:$P, 16, FALSE)</f>
        <v>rural</v>
      </c>
      <c r="N292" s="34">
        <f>VLOOKUP(C292, [1]Data!$A:$R, 18, FALSE)</f>
        <v>2920490</v>
      </c>
    </row>
    <row r="293" spans="1:14" ht="15.6" x14ac:dyDescent="0.35">
      <c r="A293" s="42" t="s">
        <v>372</v>
      </c>
      <c r="B293" s="30" t="s">
        <v>373</v>
      </c>
      <c r="C293" s="30" t="s">
        <v>374</v>
      </c>
      <c r="D293" s="30" t="str">
        <f>VLOOKUP(C293, [1]Data!$A:$Q, 17, FALSE)</f>
        <v>Northwest</v>
      </c>
      <c r="E293" s="31">
        <f>VLOOKUP(C293, [1]Data!$A:$D, 4, FALSE)</f>
        <v>269</v>
      </c>
      <c r="F293" s="32">
        <v>0.625</v>
      </c>
      <c r="G293" s="33">
        <v>23</v>
      </c>
      <c r="H293" s="33">
        <v>22.1</v>
      </c>
      <c r="I293" s="33">
        <v>22</v>
      </c>
      <c r="J293" s="33">
        <v>24.1</v>
      </c>
      <c r="K293" s="33">
        <v>23.5</v>
      </c>
      <c r="L293" s="30" t="str">
        <f>VLOOKUP(C293, [1]Data!$A:$O, 15, FALSE)</f>
        <v>DeKalb</v>
      </c>
      <c r="M293" s="30" t="str">
        <f>VLOOKUP(C293, [1]Data!$A:$P, 16, FALSE)</f>
        <v>rural</v>
      </c>
      <c r="N293" s="34">
        <f>VLOOKUP(C293, [1]Data!$A:$R, 18, FALSE)</f>
        <v>2920550</v>
      </c>
    </row>
    <row r="294" spans="1:14" ht="15.6" x14ac:dyDescent="0.35">
      <c r="A294" s="42" t="s">
        <v>773</v>
      </c>
      <c r="B294" s="30" t="s">
        <v>774</v>
      </c>
      <c r="C294" s="30" t="s">
        <v>775</v>
      </c>
      <c r="D294" s="30" t="str">
        <f>VLOOKUP(C294, [1]Data!$A:$Q, 17, FALSE)</f>
        <v>Southwest</v>
      </c>
      <c r="E294" s="31">
        <f>VLOOKUP(C294, [1]Data!$A:$D, 4, FALSE)</f>
        <v>1087</v>
      </c>
      <c r="F294" s="32">
        <v>0.47533632286995514</v>
      </c>
      <c r="G294" s="33">
        <v>17.8</v>
      </c>
      <c r="H294" s="33">
        <v>15.6</v>
      </c>
      <c r="I294" s="33">
        <v>17.399999999999999</v>
      </c>
      <c r="J294" s="33">
        <v>18.5</v>
      </c>
      <c r="K294" s="33">
        <v>19</v>
      </c>
      <c r="L294" s="30" t="str">
        <f>VLOOKUP(C294, [1]Data!$A:$O, 15, FALSE)</f>
        <v>McDonald</v>
      </c>
      <c r="M294" s="30" t="str">
        <f>VLOOKUP(C294, [1]Data!$A:$P, 16, FALSE)</f>
        <v>rural</v>
      </c>
      <c r="N294" s="34">
        <f>VLOOKUP(C294, [1]Data!$A:$R, 18, FALSE)</f>
        <v>2920610</v>
      </c>
    </row>
    <row r="295" spans="1:14" ht="15.6" x14ac:dyDescent="0.35">
      <c r="A295" s="42" t="s">
        <v>86</v>
      </c>
      <c r="B295" s="30" t="s">
        <v>87</v>
      </c>
      <c r="C295" s="30" t="s">
        <v>88</v>
      </c>
      <c r="D295" s="30" t="str">
        <f>VLOOKUP(C295, [1]Data!$A:$Q, 17, FALSE)</f>
        <v>Bootheel</v>
      </c>
      <c r="E295" s="31">
        <f>VLOOKUP(C295, [1]Data!$A:$D, 4, FALSE)</f>
        <v>175</v>
      </c>
      <c r="F295" s="32">
        <v>0.53125</v>
      </c>
      <c r="G295" s="33">
        <v>18.100000000000001</v>
      </c>
      <c r="H295" s="33">
        <v>16.899999999999999</v>
      </c>
      <c r="I295" s="33">
        <v>19.100000000000001</v>
      </c>
      <c r="J295" s="33">
        <v>19.100000000000001</v>
      </c>
      <c r="K295" s="33">
        <v>16.899999999999999</v>
      </c>
      <c r="L295" s="30" t="str">
        <f>VLOOKUP(C295, [1]Data!$A:$O, 15, FALSE)</f>
        <v>Bollinger</v>
      </c>
      <c r="M295" s="30" t="str">
        <f>VLOOKUP(C295, [1]Data!$A:$P, 16, FALSE)</f>
        <v>rural</v>
      </c>
      <c r="N295" s="34">
        <f>VLOOKUP(C295, [1]Data!$A:$R, 18, FALSE)</f>
        <v>2923640</v>
      </c>
    </row>
    <row r="296" spans="1:14" ht="15.6" x14ac:dyDescent="0.35">
      <c r="A296" s="42" t="s">
        <v>758</v>
      </c>
      <c r="B296" s="30" t="s">
        <v>759</v>
      </c>
      <c r="C296" s="30" t="s">
        <v>760</v>
      </c>
      <c r="D296" s="30" t="str">
        <f>VLOOKUP(C296, [1]Data!$A:$Q, 17, FALSE)</f>
        <v>Northeast</v>
      </c>
      <c r="E296" s="31">
        <f>VLOOKUP(C296, [1]Data!$A:$D, 4, FALSE)</f>
        <v>117</v>
      </c>
      <c r="F296" s="32">
        <v>0.8571428571428571</v>
      </c>
      <c r="G296" s="33">
        <v>17.7</v>
      </c>
      <c r="H296" s="33">
        <v>17.3</v>
      </c>
      <c r="I296" s="33">
        <v>18</v>
      </c>
      <c r="J296" s="33">
        <v>17.899999999999999</v>
      </c>
      <c r="K296" s="33">
        <v>17.399999999999999</v>
      </c>
      <c r="L296" s="30" t="str">
        <f>VLOOKUP(C296, [1]Data!$A:$O, 15, FALSE)</f>
        <v>Linn</v>
      </c>
      <c r="M296" s="30" t="str">
        <f>VLOOKUP(C296, [1]Data!$A:$P, 16, FALSE)</f>
        <v>rural</v>
      </c>
      <c r="N296" s="34">
        <f>VLOOKUP(C296, [1]Data!$A:$R, 18, FALSE)</f>
        <v>2920640</v>
      </c>
    </row>
    <row r="297" spans="1:14" ht="15.6" x14ac:dyDescent="0.35">
      <c r="A297" s="42" t="s">
        <v>1165</v>
      </c>
      <c r="B297" s="30" t="s">
        <v>1166</v>
      </c>
      <c r="C297" s="30" t="s">
        <v>1167</v>
      </c>
      <c r="D297" s="30" t="str">
        <f>VLOOKUP(C297, [1]Data!$A:$Q, 17, FALSE)</f>
        <v>St. Louis</v>
      </c>
      <c r="E297" s="31">
        <f>VLOOKUP(C297, [1]Data!$A:$D, 4, FALSE)</f>
        <v>1489</v>
      </c>
      <c r="F297" s="32">
        <v>0.81615598885793872</v>
      </c>
      <c r="G297" s="33">
        <v>19.899999999999999</v>
      </c>
      <c r="H297" s="33">
        <v>18.7</v>
      </c>
      <c r="I297" s="33">
        <v>19.2</v>
      </c>
      <c r="J297" s="33">
        <v>20.9</v>
      </c>
      <c r="K297" s="33">
        <v>20.3</v>
      </c>
      <c r="L297" s="30" t="str">
        <f>VLOOKUP(C297, [1]Data!$A:$O, 15, FALSE)</f>
        <v>St. Louis</v>
      </c>
      <c r="M297" s="30" t="str">
        <f>VLOOKUP(C297, [1]Data!$A:$P, 16, FALSE)</f>
        <v>suburban</v>
      </c>
      <c r="N297" s="34">
        <f>VLOOKUP(C297, [1]Data!$A:$R, 18, FALSE)</f>
        <v>2920670</v>
      </c>
    </row>
    <row r="298" spans="1:14" ht="15.6" x14ac:dyDescent="0.35">
      <c r="A298" s="42" t="s">
        <v>1165</v>
      </c>
      <c r="B298" s="30" t="s">
        <v>1166</v>
      </c>
      <c r="C298" s="30" t="s">
        <v>1168</v>
      </c>
      <c r="D298" s="30" t="str">
        <f>VLOOKUP(C298, [1]Data!$A:$Q, 17, FALSE)</f>
        <v>St. Louis</v>
      </c>
      <c r="E298" s="31">
        <f>VLOOKUP(C298, [1]Data!$A:$D, 4, FALSE)</f>
        <v>1752</v>
      </c>
      <c r="F298" s="32">
        <v>0.87313432835820892</v>
      </c>
      <c r="G298" s="33">
        <v>20.8</v>
      </c>
      <c r="H298" s="33">
        <v>19.8</v>
      </c>
      <c r="I298" s="33">
        <v>19.899999999999999</v>
      </c>
      <c r="J298" s="33">
        <v>21.8</v>
      </c>
      <c r="K298" s="33">
        <v>21</v>
      </c>
      <c r="L298" s="30" t="str">
        <f>VLOOKUP(C298, [1]Data!$A:$O, 15, FALSE)</f>
        <v>St. Louis</v>
      </c>
      <c r="M298" s="30" t="str">
        <f>VLOOKUP(C298, [1]Data!$A:$P, 16, FALSE)</f>
        <v>suburban</v>
      </c>
      <c r="N298" s="34">
        <f>VLOOKUP(C298, [1]Data!$A:$R, 18, FALSE)</f>
        <v>2920670</v>
      </c>
    </row>
    <row r="299" spans="1:14" ht="15.6" x14ac:dyDescent="0.35">
      <c r="A299" s="42" t="s">
        <v>408</v>
      </c>
      <c r="B299" s="30" t="s">
        <v>409</v>
      </c>
      <c r="C299" s="30" t="s">
        <v>410</v>
      </c>
      <c r="D299" s="30" t="str">
        <f>VLOOKUP(C299, [1]Data!$A:$Q, 17, FALSE)</f>
        <v>Ozarks</v>
      </c>
      <c r="E299" s="31">
        <f>VLOOKUP(C299, [1]Data!$A:$D, 4, FALSE)</f>
        <v>918</v>
      </c>
      <c r="F299" s="32">
        <v>0.23300970873786409</v>
      </c>
      <c r="G299" s="33">
        <v>21.1</v>
      </c>
      <c r="H299" s="33">
        <v>20.6</v>
      </c>
      <c r="I299" s="33">
        <v>20.5</v>
      </c>
      <c r="J299" s="33">
        <v>22.1</v>
      </c>
      <c r="K299" s="33">
        <v>20.8</v>
      </c>
      <c r="L299" s="30" t="str">
        <f>VLOOKUP(C299, [1]Data!$A:$O, 15, FALSE)</f>
        <v>Franklin</v>
      </c>
      <c r="M299" s="30" t="str">
        <f>VLOOKUP(C299, [1]Data!$A:$P, 16, FALSE)</f>
        <v>rural</v>
      </c>
      <c r="N299" s="34">
        <f>VLOOKUP(C299, [1]Data!$A:$R, 18, FALSE)</f>
        <v>2923460</v>
      </c>
    </row>
    <row r="300" spans="1:14" ht="15.6" x14ac:dyDescent="0.35">
      <c r="A300" s="42" t="s">
        <v>30</v>
      </c>
      <c r="B300" s="30" t="s">
        <v>31</v>
      </c>
      <c r="C300" s="30" t="s">
        <v>32</v>
      </c>
      <c r="D300" s="30" t="str">
        <f>VLOOKUP(C300, [1]Data!$A:$Q, 17, FALSE)</f>
        <v>Central</v>
      </c>
      <c r="E300" s="31">
        <f>VLOOKUP(C300, [1]Data!$A:$D, 4, FALSE)</f>
        <v>722</v>
      </c>
      <c r="F300" s="32">
        <v>0.65979381443298968</v>
      </c>
      <c r="G300" s="33">
        <v>18.399999999999999</v>
      </c>
      <c r="H300" s="33">
        <v>16.5</v>
      </c>
      <c r="I300" s="33">
        <v>18.2</v>
      </c>
      <c r="J300" s="33">
        <v>19.399999999999999</v>
      </c>
      <c r="K300" s="33">
        <v>18.899999999999999</v>
      </c>
      <c r="L300" s="30" t="str">
        <f>VLOOKUP(C300, [1]Data!$A:$O, 15, FALSE)</f>
        <v>Audrain</v>
      </c>
      <c r="M300" s="30" t="str">
        <f>VLOOKUP(C300, [1]Data!$A:$P, 16, FALSE)</f>
        <v>rural</v>
      </c>
      <c r="N300" s="34">
        <f>VLOOKUP(C300, [1]Data!$A:$R, 18, FALSE)</f>
        <v>2920810</v>
      </c>
    </row>
    <row r="301" spans="1:14" ht="15.6" x14ac:dyDescent="0.35">
      <c r="A301" s="42" t="s">
        <v>60</v>
      </c>
      <c r="B301" s="30" t="s">
        <v>61</v>
      </c>
      <c r="C301" s="30" t="s">
        <v>62</v>
      </c>
      <c r="D301" s="30" t="str">
        <f>VLOOKUP(C301, [1]Data!$A:$Q, 17, FALSE)</f>
        <v>Western Plains</v>
      </c>
      <c r="E301" s="31">
        <f>VLOOKUP(C301, [1]Data!$A:$D, 4, FALSE)</f>
        <v>81</v>
      </c>
      <c r="F301" s="32" t="s">
        <v>3</v>
      </c>
      <c r="G301" s="33">
        <v>18.7</v>
      </c>
      <c r="H301" s="33">
        <v>17.3</v>
      </c>
      <c r="I301" s="33">
        <v>17.3</v>
      </c>
      <c r="J301" s="33">
        <v>19</v>
      </c>
      <c r="K301" s="33">
        <v>21</v>
      </c>
      <c r="L301" s="30" t="str">
        <f>VLOOKUP(C301, [1]Data!$A:$O, 15, FALSE)</f>
        <v>Bates</v>
      </c>
      <c r="M301" s="30" t="str">
        <f>VLOOKUP(C301, [1]Data!$A:$P, 16, FALSE)</f>
        <v>rural</v>
      </c>
      <c r="N301" s="34">
        <f>VLOOKUP(C301, [1]Data!$A:$R, 18, FALSE)</f>
        <v>2920820</v>
      </c>
    </row>
    <row r="302" spans="1:14" ht="15.6" x14ac:dyDescent="0.35">
      <c r="A302" s="42" t="s">
        <v>122</v>
      </c>
      <c r="B302" s="30" t="s">
        <v>123</v>
      </c>
      <c r="C302" s="30" t="s">
        <v>124</v>
      </c>
      <c r="D302" s="30" t="str">
        <f>VLOOKUP(C302, [1]Data!$A:$Q, 17, FALSE)</f>
        <v>Northwest</v>
      </c>
      <c r="E302" s="31">
        <f>VLOOKUP(C302, [1]Data!$A:$D, 4, FALSE)</f>
        <v>388</v>
      </c>
      <c r="F302" s="32">
        <v>0.71111111111111114</v>
      </c>
      <c r="G302" s="33">
        <v>20.100000000000001</v>
      </c>
      <c r="H302" s="33">
        <v>18.899999999999999</v>
      </c>
      <c r="I302" s="33">
        <v>19.3</v>
      </c>
      <c r="J302" s="33">
        <v>20.3</v>
      </c>
      <c r="K302" s="33">
        <v>21.3</v>
      </c>
      <c r="L302" s="30" t="str">
        <f>VLOOKUP(C302, [1]Data!$A:$O, 15, FALSE)</f>
        <v>Buchanan</v>
      </c>
      <c r="M302" s="30" t="str">
        <f>VLOOKUP(C302, [1]Data!$A:$P, 16, FALSE)</f>
        <v>rural</v>
      </c>
      <c r="N302" s="34">
        <f>VLOOKUP(C302, [1]Data!$A:$R, 18, FALSE)</f>
        <v>2911940</v>
      </c>
    </row>
    <row r="303" spans="1:14" ht="15.6" x14ac:dyDescent="0.35">
      <c r="A303" s="42" t="s">
        <v>228</v>
      </c>
      <c r="B303" s="30" t="s">
        <v>229</v>
      </c>
      <c r="C303" s="30" t="s">
        <v>230</v>
      </c>
      <c r="D303" s="30" t="str">
        <f>VLOOKUP(C303, [1]Data!$A:$Q, 17, FALSE)</f>
        <v>Kansas City</v>
      </c>
      <c r="E303" s="31">
        <f>VLOOKUP(C303, [1]Data!$A:$D, 4, FALSE)</f>
        <v>195</v>
      </c>
      <c r="F303" s="32">
        <v>0.65</v>
      </c>
      <c r="G303" s="33">
        <v>19.399999999999999</v>
      </c>
      <c r="H303" s="33">
        <v>18.899999999999999</v>
      </c>
      <c r="I303" s="33">
        <v>18.2</v>
      </c>
      <c r="J303" s="33">
        <v>21.1</v>
      </c>
      <c r="K303" s="33">
        <v>18.8</v>
      </c>
      <c r="L303" s="30" t="str">
        <f>VLOOKUP(C303, [1]Data!$A:$O, 15, FALSE)</f>
        <v>Cass</v>
      </c>
      <c r="M303" s="30" t="str">
        <f>VLOOKUP(C303, [1]Data!$A:$P, 16, FALSE)</f>
        <v>suburban</v>
      </c>
      <c r="N303" s="34">
        <f>VLOOKUP(C303, [1]Data!$A:$R, 18, FALSE)</f>
        <v>2931800</v>
      </c>
    </row>
    <row r="304" spans="1:14" ht="15.6" x14ac:dyDescent="0.35">
      <c r="A304" s="42" t="s">
        <v>1302</v>
      </c>
      <c r="B304" s="30" t="s">
        <v>1303</v>
      </c>
      <c r="C304" s="30" t="s">
        <v>1304</v>
      </c>
      <c r="D304" s="30" t="str">
        <f>VLOOKUP(C304, [1]Data!$A:$Q, 17, FALSE)</f>
        <v>Northeast</v>
      </c>
      <c r="E304" s="31">
        <f>VLOOKUP(C304, [1]Data!$A:$D, 4, FALSE)</f>
        <v>302</v>
      </c>
      <c r="F304" s="32">
        <v>0.6216216216216216</v>
      </c>
      <c r="G304" s="33">
        <v>17.399999999999999</v>
      </c>
      <c r="H304" s="33">
        <v>15</v>
      </c>
      <c r="I304" s="33">
        <v>18.3</v>
      </c>
      <c r="J304" s="33">
        <v>17</v>
      </c>
      <c r="K304" s="33">
        <v>18.5</v>
      </c>
      <c r="L304" s="30" t="str">
        <f>VLOOKUP(C304, [1]Data!$A:$O, 15, FALSE)</f>
        <v>Sullivan</v>
      </c>
      <c r="M304" s="30" t="str">
        <f>VLOOKUP(C304, [1]Data!$A:$P, 16, FALSE)</f>
        <v>rural</v>
      </c>
      <c r="N304" s="34">
        <f>VLOOKUP(C304, [1]Data!$A:$R, 18, FALSE)</f>
        <v>2920940</v>
      </c>
    </row>
    <row r="305" spans="1:14" ht="15.6" x14ac:dyDescent="0.35">
      <c r="A305" s="42" t="s">
        <v>821</v>
      </c>
      <c r="B305" s="30" t="s">
        <v>822</v>
      </c>
      <c r="C305" s="30" t="s">
        <v>823</v>
      </c>
      <c r="D305" s="30" t="str">
        <f>VLOOKUP(C305, [1]Data!$A:$Q, 17, FALSE)</f>
        <v>Central</v>
      </c>
      <c r="E305" s="31">
        <f>VLOOKUP(C305, [1]Data!$A:$D, 4, FALSE)</f>
        <v>60</v>
      </c>
      <c r="F305" s="32">
        <v>0.875</v>
      </c>
      <c r="G305" s="33">
        <v>17.600000000000001</v>
      </c>
      <c r="H305" s="33">
        <v>18.100000000000001</v>
      </c>
      <c r="I305" s="33">
        <v>16.8</v>
      </c>
      <c r="J305" s="33">
        <v>17.8</v>
      </c>
      <c r="K305" s="33">
        <v>17</v>
      </c>
      <c r="L305" s="30" t="str">
        <f>VLOOKUP(C305, [1]Data!$A:$O, 15, FALSE)</f>
        <v>Miller</v>
      </c>
      <c r="M305" s="30" t="str">
        <f>VLOOKUP(C305, [1]Data!$A:$P, 16, FALSE)</f>
        <v>rural</v>
      </c>
      <c r="N305" s="34">
        <f>VLOOKUP(C305, [1]Data!$A:$R, 18, FALSE)</f>
        <v>2930510</v>
      </c>
    </row>
    <row r="306" spans="1:14" ht="15.6" x14ac:dyDescent="0.35">
      <c r="A306" s="42" t="s">
        <v>716</v>
      </c>
      <c r="B306" s="30" t="s">
        <v>717</v>
      </c>
      <c r="C306" s="30" t="s">
        <v>718</v>
      </c>
      <c r="D306" s="30" t="str">
        <f>VLOOKUP(C306, [1]Data!$A:$Q, 17, FALSE)</f>
        <v>Southwest</v>
      </c>
      <c r="E306" s="31">
        <f>VLOOKUP(C306, [1]Data!$A:$D, 4, FALSE)</f>
        <v>309</v>
      </c>
      <c r="F306" s="32">
        <v>0.95</v>
      </c>
      <c r="G306" s="33">
        <v>18.5</v>
      </c>
      <c r="H306" s="33">
        <v>17.7</v>
      </c>
      <c r="I306" s="33">
        <v>17.399999999999999</v>
      </c>
      <c r="J306" s="33">
        <v>19.600000000000001</v>
      </c>
      <c r="K306" s="33">
        <v>18.899999999999999</v>
      </c>
      <c r="L306" s="30" t="str">
        <f>VLOOKUP(C306, [1]Data!$A:$O, 15, FALSE)</f>
        <v>Lawrence</v>
      </c>
      <c r="M306" s="30" t="str">
        <f>VLOOKUP(C306, [1]Data!$A:$P, 16, FALSE)</f>
        <v>town</v>
      </c>
      <c r="N306" s="34">
        <f>VLOOKUP(C306, [1]Data!$A:$R, 18, FALSE)</f>
        <v>2921000</v>
      </c>
    </row>
    <row r="307" spans="1:14" ht="15.6" x14ac:dyDescent="0.35">
      <c r="A307" s="42" t="s">
        <v>1059</v>
      </c>
      <c r="B307" s="30" t="s">
        <v>1060</v>
      </c>
      <c r="C307" s="30" t="s">
        <v>1061</v>
      </c>
      <c r="D307" s="30" t="str">
        <f>VLOOKUP(C307, [1]Data!$A:$Q, 17, FALSE)</f>
        <v>Northeast</v>
      </c>
      <c r="E307" s="31">
        <f>VLOOKUP(C307, [1]Data!$A:$D, 4, FALSE)</f>
        <v>746</v>
      </c>
      <c r="F307" s="32">
        <v>0.8045977011494253</v>
      </c>
      <c r="G307" s="33">
        <v>18.399999999999999</v>
      </c>
      <c r="H307" s="33">
        <v>17.899999999999999</v>
      </c>
      <c r="I307" s="33">
        <v>17.3</v>
      </c>
      <c r="J307" s="33">
        <v>19.5</v>
      </c>
      <c r="K307" s="33">
        <v>18.5</v>
      </c>
      <c r="L307" s="30" t="str">
        <f>VLOOKUP(C307, [1]Data!$A:$O, 15, FALSE)</f>
        <v>Randolph</v>
      </c>
      <c r="M307" s="30" t="str">
        <f>VLOOKUP(C307, [1]Data!$A:$P, 16, FALSE)</f>
        <v>town</v>
      </c>
      <c r="N307" s="34">
        <f>VLOOKUP(C307, [1]Data!$A:$R, 18, FALSE)</f>
        <v>2921100</v>
      </c>
    </row>
    <row r="308" spans="1:14" ht="15.6" x14ac:dyDescent="0.35">
      <c r="A308" s="42" t="s">
        <v>48</v>
      </c>
      <c r="B308" s="30" t="s">
        <v>49</v>
      </c>
      <c r="C308" s="30" t="s">
        <v>50</v>
      </c>
      <c r="D308" s="30" t="str">
        <f>VLOOKUP(C308, [1]Data!$A:$Q, 17, FALSE)</f>
        <v>Southwest</v>
      </c>
      <c r="E308" s="31">
        <f>VLOOKUP(C308, [1]Data!$A:$D, 4, FALSE)</f>
        <v>742</v>
      </c>
      <c r="F308" s="32">
        <v>0.88652482269503541</v>
      </c>
      <c r="G308" s="33">
        <v>17.8</v>
      </c>
      <c r="H308" s="33">
        <v>16.3</v>
      </c>
      <c r="I308" s="33">
        <v>17.399999999999999</v>
      </c>
      <c r="J308" s="33">
        <v>18.899999999999999</v>
      </c>
      <c r="K308" s="33">
        <v>18.100000000000001</v>
      </c>
      <c r="L308" s="30" t="str">
        <f>VLOOKUP(C308, [1]Data!$A:$O, 15, FALSE)</f>
        <v>Barry</v>
      </c>
      <c r="M308" s="30" t="str">
        <f>VLOOKUP(C308, [1]Data!$A:$P, 16, FALSE)</f>
        <v>town</v>
      </c>
      <c r="N308" s="34">
        <f>VLOOKUP(C308, [1]Data!$A:$R, 18, FALSE)</f>
        <v>2921120</v>
      </c>
    </row>
    <row r="309" spans="1:14" ht="15.6" x14ac:dyDescent="0.35">
      <c r="A309" s="42" t="s">
        <v>839</v>
      </c>
      <c r="B309" s="30" t="s">
        <v>840</v>
      </c>
      <c r="C309" s="30" t="s">
        <v>841</v>
      </c>
      <c r="D309" s="30" t="str">
        <f>VLOOKUP(C309, [1]Data!$A:$Q, 17, FALSE)</f>
        <v>Central</v>
      </c>
      <c r="E309" s="31">
        <f>VLOOKUP(C309, [1]Data!$A:$D, 4, FALSE)</f>
        <v>435</v>
      </c>
      <c r="F309" s="32">
        <v>0.67647058823529416</v>
      </c>
      <c r="G309" s="33">
        <v>20.6</v>
      </c>
      <c r="H309" s="33">
        <v>20.2</v>
      </c>
      <c r="I309" s="33">
        <v>20</v>
      </c>
      <c r="J309" s="33">
        <v>20.9</v>
      </c>
      <c r="K309" s="33">
        <v>20.2</v>
      </c>
      <c r="L309" s="30" t="str">
        <f>VLOOKUP(C309, [1]Data!$A:$O, 15, FALSE)</f>
        <v>Moniteau</v>
      </c>
      <c r="M309" s="30" t="str">
        <f>VLOOKUP(C309, [1]Data!$A:$P, 16, FALSE)</f>
        <v>rural</v>
      </c>
      <c r="N309" s="34">
        <f>VLOOKUP(C309, [1]Data!$A:$R, 18, FALSE)</f>
        <v>2906510</v>
      </c>
    </row>
    <row r="310" spans="1:14" ht="15.6" x14ac:dyDescent="0.35">
      <c r="A310" s="42" t="s">
        <v>848</v>
      </c>
      <c r="B310" s="30" t="s">
        <v>849</v>
      </c>
      <c r="C310" s="30" t="s">
        <v>850</v>
      </c>
      <c r="D310" s="30" t="str">
        <f>VLOOKUP(C310, [1]Data!$A:$Q, 17, FALSE)</f>
        <v>Northeast</v>
      </c>
      <c r="E310" s="31">
        <f>VLOOKUP(C310, [1]Data!$A:$D, 4, FALSE)</f>
        <v>270</v>
      </c>
      <c r="F310" s="32">
        <v>0.45070422535211269</v>
      </c>
      <c r="G310" s="33">
        <v>20.6</v>
      </c>
      <c r="H310" s="33">
        <v>19.2</v>
      </c>
      <c r="I310" s="33">
        <v>20.2</v>
      </c>
      <c r="J310" s="33">
        <v>21</v>
      </c>
      <c r="K310" s="33">
        <v>21.5</v>
      </c>
      <c r="L310" s="30" t="str">
        <f>VLOOKUP(C310, [1]Data!$A:$O, 15, FALSE)</f>
        <v>Monroe</v>
      </c>
      <c r="M310" s="30" t="str">
        <f>VLOOKUP(C310, [1]Data!$A:$P, 16, FALSE)</f>
        <v>rural</v>
      </c>
      <c r="N310" s="34">
        <f>VLOOKUP(C310, [1]Data!$A:$R, 18, FALSE)</f>
        <v>2921210</v>
      </c>
    </row>
    <row r="311" spans="1:14" ht="15.6" x14ac:dyDescent="0.35">
      <c r="A311" s="42" t="s">
        <v>860</v>
      </c>
      <c r="B311" s="30" t="s">
        <v>861</v>
      </c>
      <c r="C311" s="30" t="s">
        <v>862</v>
      </c>
      <c r="D311" s="30" t="str">
        <f>VLOOKUP(C311, [1]Data!$A:$Q, 17, FALSE)</f>
        <v>Central</v>
      </c>
      <c r="E311" s="31">
        <f>VLOOKUP(C311, [1]Data!$A:$D, 4, FALSE)</f>
        <v>353</v>
      </c>
      <c r="F311" s="32">
        <v>0.58441558441558439</v>
      </c>
      <c r="G311" s="33">
        <v>19.8</v>
      </c>
      <c r="H311" s="33">
        <v>17.3</v>
      </c>
      <c r="I311" s="33">
        <v>20.100000000000001</v>
      </c>
      <c r="J311" s="33">
        <v>21</v>
      </c>
      <c r="K311" s="33">
        <v>20</v>
      </c>
      <c r="L311" s="30" t="str">
        <f>VLOOKUP(C311, [1]Data!$A:$O, 15, FALSE)</f>
        <v>Montgomery</v>
      </c>
      <c r="M311" s="30" t="str">
        <f>VLOOKUP(C311, [1]Data!$A:$P, 16, FALSE)</f>
        <v>rural</v>
      </c>
      <c r="N311" s="34">
        <f>VLOOKUP(C311, [1]Data!$A:$R, 18, FALSE)</f>
        <v>2921330</v>
      </c>
    </row>
    <row r="312" spans="1:14" ht="15.6" x14ac:dyDescent="0.35">
      <c r="A312" s="42" t="s">
        <v>494</v>
      </c>
      <c r="B312" s="30" t="s">
        <v>495</v>
      </c>
      <c r="C312" s="30" t="s">
        <v>496</v>
      </c>
      <c r="D312" s="30" t="str">
        <f>VLOOKUP(C312, [1]Data!$A:$Q, 17, FALSE)</f>
        <v>Western Plains</v>
      </c>
      <c r="E312" s="31">
        <f>VLOOKUP(C312, [1]Data!$A:$D, 4, FALSE)</f>
        <v>58</v>
      </c>
      <c r="F312" s="32">
        <v>0.75</v>
      </c>
      <c r="G312" s="33">
        <v>19.2</v>
      </c>
      <c r="H312" s="33">
        <v>18</v>
      </c>
      <c r="I312" s="33">
        <v>18</v>
      </c>
      <c r="J312" s="33">
        <v>20.6</v>
      </c>
      <c r="K312" s="33">
        <v>19.8</v>
      </c>
      <c r="L312" s="30" t="str">
        <f>VLOOKUP(C312, [1]Data!$A:$O, 15, FALSE)</f>
        <v>Henry</v>
      </c>
      <c r="M312" s="30" t="str">
        <f>VLOOKUP(C312, [1]Data!$A:$P, 16, FALSE)</f>
        <v>town</v>
      </c>
      <c r="N312" s="34">
        <f>VLOOKUP(C312, [1]Data!$A:$R, 18, FALSE)</f>
        <v>2921360</v>
      </c>
    </row>
    <row r="313" spans="1:14" ht="15.6" x14ac:dyDescent="0.35">
      <c r="A313" s="42" t="s">
        <v>863</v>
      </c>
      <c r="B313" s="30" t="s">
        <v>864</v>
      </c>
      <c r="C313" s="30" t="s">
        <v>865</v>
      </c>
      <c r="D313" s="30" t="str">
        <f>VLOOKUP(C313, [1]Data!$A:$Q, 17, FALSE)</f>
        <v>Central</v>
      </c>
      <c r="E313" s="31">
        <f>VLOOKUP(C313, [1]Data!$A:$D, 4, FALSE)</f>
        <v>352</v>
      </c>
      <c r="F313" s="32">
        <v>0.5892857142857143</v>
      </c>
      <c r="G313" s="33">
        <v>19</v>
      </c>
      <c r="H313" s="33">
        <v>18</v>
      </c>
      <c r="I313" s="33">
        <v>19.7</v>
      </c>
      <c r="J313" s="33">
        <v>19.3</v>
      </c>
      <c r="K313" s="33">
        <v>18.7</v>
      </c>
      <c r="L313" s="30" t="str">
        <f>VLOOKUP(C313, [1]Data!$A:$O, 15, FALSE)</f>
        <v>Morgan</v>
      </c>
      <c r="M313" s="30" t="str">
        <f>VLOOKUP(C313, [1]Data!$A:$P, 16, FALSE)</f>
        <v>rural</v>
      </c>
      <c r="N313" s="34">
        <f>VLOOKUP(C313, [1]Data!$A:$R, 18, FALSE)</f>
        <v>2929610</v>
      </c>
    </row>
    <row r="314" spans="1:14" ht="15.6" x14ac:dyDescent="0.35">
      <c r="A314" s="42" t="s">
        <v>866</v>
      </c>
      <c r="B314" s="30" t="s">
        <v>867</v>
      </c>
      <c r="C314" s="30" t="s">
        <v>868</v>
      </c>
      <c r="D314" s="30" t="str">
        <f>VLOOKUP(C314, [1]Data!$A:$Q, 17, FALSE)</f>
        <v>Central</v>
      </c>
      <c r="E314" s="31">
        <f>VLOOKUP(C314, [1]Data!$A:$D, 4, FALSE)</f>
        <v>410</v>
      </c>
      <c r="F314" s="32">
        <v>0.61538461538461542</v>
      </c>
      <c r="G314" s="33">
        <v>19.399999999999999</v>
      </c>
      <c r="H314" s="33">
        <v>18.100000000000001</v>
      </c>
      <c r="I314" s="33">
        <v>18.899999999999999</v>
      </c>
      <c r="J314" s="33">
        <v>21</v>
      </c>
      <c r="K314" s="33">
        <v>19.2</v>
      </c>
      <c r="L314" s="30" t="str">
        <f>VLOOKUP(C314, [1]Data!$A:$O, 15, FALSE)</f>
        <v>Morgan</v>
      </c>
      <c r="M314" s="30" t="str">
        <f>VLOOKUP(C314, [1]Data!$A:$P, 16, FALSE)</f>
        <v>rural</v>
      </c>
      <c r="N314" s="34">
        <f>VLOOKUP(C314, [1]Data!$A:$R, 18, FALSE)</f>
        <v>2930840</v>
      </c>
    </row>
    <row r="315" spans="1:14" ht="15.6" x14ac:dyDescent="0.35">
      <c r="A315" s="42" t="s">
        <v>515</v>
      </c>
      <c r="B315" s="30" t="s">
        <v>516</v>
      </c>
      <c r="C315" s="30" t="s">
        <v>517</v>
      </c>
      <c r="D315" s="30" t="str">
        <f>VLOOKUP(C315, [1]Data!$A:$Q, 17, FALSE)</f>
        <v>Northwest</v>
      </c>
      <c r="E315" s="31">
        <f>VLOOKUP(C315, [1]Data!$A:$D, 4, FALSE)</f>
        <v>85</v>
      </c>
      <c r="F315" s="32">
        <v>0.5714285714285714</v>
      </c>
      <c r="G315" s="33">
        <v>19.399999999999999</v>
      </c>
      <c r="H315" s="33">
        <v>18.2</v>
      </c>
      <c r="I315" s="33">
        <v>17.8</v>
      </c>
      <c r="J315" s="33">
        <v>21.2</v>
      </c>
      <c r="K315" s="33">
        <v>20.100000000000001</v>
      </c>
      <c r="L315" s="30" t="str">
        <f>VLOOKUP(C315, [1]Data!$A:$O, 15, FALSE)</f>
        <v>Holt</v>
      </c>
      <c r="M315" s="30" t="str">
        <f>VLOOKUP(C315, [1]Data!$A:$P, 16, FALSE)</f>
        <v>rural</v>
      </c>
      <c r="N315" s="34">
        <f>VLOOKUP(C315, [1]Data!$A:$R, 18, FALSE)</f>
        <v>2921480</v>
      </c>
    </row>
    <row r="316" spans="1:14" ht="15.6" x14ac:dyDescent="0.35">
      <c r="A316" s="42" t="s">
        <v>1389</v>
      </c>
      <c r="B316" s="30" t="s">
        <v>1390</v>
      </c>
      <c r="C316" s="30" t="s">
        <v>1391</v>
      </c>
      <c r="D316" s="30" t="str">
        <f>VLOOKUP(C316, [1]Data!$A:$Q, 17, FALSE)</f>
        <v>Southwest</v>
      </c>
      <c r="E316" s="31">
        <f>VLOOKUP(C316, [1]Data!$A:$D, 4, FALSE)</f>
        <v>457</v>
      </c>
      <c r="F316" s="32">
        <v>0.875</v>
      </c>
      <c r="G316" s="33">
        <v>18</v>
      </c>
      <c r="H316" s="33">
        <v>17</v>
      </c>
      <c r="I316" s="33">
        <v>17.5</v>
      </c>
      <c r="J316" s="33">
        <v>18.7</v>
      </c>
      <c r="K316" s="33">
        <v>18.3</v>
      </c>
      <c r="L316" s="30" t="str">
        <f>VLOOKUP(C316, [1]Data!$A:$O, 15, FALSE)</f>
        <v>Wright</v>
      </c>
      <c r="M316" s="30" t="str">
        <f>VLOOKUP(C316, [1]Data!$A:$P, 16, FALSE)</f>
        <v>rural</v>
      </c>
      <c r="N316" s="34">
        <f>VLOOKUP(C316, [1]Data!$A:$R, 18, FALSE)</f>
        <v>2921510</v>
      </c>
    </row>
    <row r="317" spans="1:14" ht="15.6" x14ac:dyDescent="0.35">
      <c r="A317" s="42" t="s">
        <v>530</v>
      </c>
      <c r="B317" s="30" t="s">
        <v>531</v>
      </c>
      <c r="C317" s="30" t="s">
        <v>532</v>
      </c>
      <c r="D317" s="30" t="str">
        <f>VLOOKUP(C317, [1]Data!$A:$Q, 17, FALSE)</f>
        <v>Ozarks</v>
      </c>
      <c r="E317" s="31">
        <f>VLOOKUP(C317, [1]Data!$A:$D, 4, FALSE)</f>
        <v>344</v>
      </c>
      <c r="F317" s="32">
        <v>0.39473684210526316</v>
      </c>
      <c r="G317" s="33">
        <v>19.100000000000001</v>
      </c>
      <c r="H317" s="33">
        <v>17.5</v>
      </c>
      <c r="I317" s="33">
        <v>18.7</v>
      </c>
      <c r="J317" s="33">
        <v>19.899999999999999</v>
      </c>
      <c r="K317" s="33">
        <v>19.5</v>
      </c>
      <c r="L317" s="30" t="str">
        <f>VLOOKUP(C317, [1]Data!$A:$O, 15, FALSE)</f>
        <v>Howell</v>
      </c>
      <c r="M317" s="30" t="str">
        <f>VLOOKUP(C317, [1]Data!$A:$P, 16, FALSE)</f>
        <v>rural</v>
      </c>
      <c r="N317" s="34">
        <f>VLOOKUP(C317, [1]Data!$A:$R, 18, FALSE)</f>
        <v>2921540</v>
      </c>
    </row>
    <row r="318" spans="1:14" ht="15.6" x14ac:dyDescent="0.35">
      <c r="A318" s="42" t="s">
        <v>725</v>
      </c>
      <c r="B318" s="30" t="s">
        <v>726</v>
      </c>
      <c r="C318" s="30" t="s">
        <v>727</v>
      </c>
      <c r="D318" s="30" t="str">
        <f>VLOOKUP(C318, [1]Data!$A:$Q, 17, FALSE)</f>
        <v>Southwest</v>
      </c>
      <c r="E318" s="31">
        <f>VLOOKUP(C318, [1]Data!$A:$D, 4, FALSE)</f>
        <v>461</v>
      </c>
      <c r="F318" s="32">
        <v>0.56074766355140182</v>
      </c>
      <c r="G318" s="33">
        <v>20.9</v>
      </c>
      <c r="H318" s="33">
        <v>19.899999999999999</v>
      </c>
      <c r="I318" s="33">
        <v>19.8</v>
      </c>
      <c r="J318" s="33">
        <v>22.6</v>
      </c>
      <c r="K318" s="33">
        <v>21</v>
      </c>
      <c r="L318" s="30" t="str">
        <f>VLOOKUP(C318, [1]Data!$A:$O, 15, FALSE)</f>
        <v>Lawrence</v>
      </c>
      <c r="M318" s="30" t="str">
        <f>VLOOKUP(C318, [1]Data!$A:$P, 16, FALSE)</f>
        <v>rural</v>
      </c>
      <c r="N318" s="34">
        <f>VLOOKUP(C318, [1]Data!$A:$R, 18, FALSE)</f>
        <v>2921600</v>
      </c>
    </row>
    <row r="319" spans="1:14" ht="15.6" x14ac:dyDescent="0.35">
      <c r="A319" s="42" t="s">
        <v>1084</v>
      </c>
      <c r="B319" s="30" t="s">
        <v>1085</v>
      </c>
      <c r="C319" s="30" t="s">
        <v>1086</v>
      </c>
      <c r="D319" s="30" t="str">
        <f>VLOOKUP(C319, [1]Data!$A:$Q, 17, FALSE)</f>
        <v>Bootheel</v>
      </c>
      <c r="E319" s="31">
        <f>VLOOKUP(C319, [1]Data!$A:$D, 4, FALSE)</f>
        <v>167</v>
      </c>
      <c r="F319" s="32">
        <v>0.63636363636363635</v>
      </c>
      <c r="G319" s="33">
        <v>19.899999999999999</v>
      </c>
      <c r="H319" s="33">
        <v>17.600000000000001</v>
      </c>
      <c r="I319" s="33">
        <v>19</v>
      </c>
      <c r="J319" s="33">
        <v>21.8</v>
      </c>
      <c r="K319" s="33">
        <v>20.100000000000001</v>
      </c>
      <c r="L319" s="30" t="str">
        <f>VLOOKUP(C319, [1]Data!$A:$O, 15, FALSE)</f>
        <v>Ripley</v>
      </c>
      <c r="M319" s="30" t="str">
        <f>VLOOKUP(C319, [1]Data!$A:$P, 16, FALSE)</f>
        <v>rural</v>
      </c>
      <c r="N319" s="34">
        <f>VLOOKUP(C319, [1]Data!$A:$R, 18, FALSE)</f>
        <v>2921720</v>
      </c>
    </row>
    <row r="320" spans="1:14" ht="15.6" x14ac:dyDescent="0.35">
      <c r="A320" s="42" t="s">
        <v>133</v>
      </c>
      <c r="B320" s="30" t="s">
        <v>134</v>
      </c>
      <c r="C320" s="30" t="s">
        <v>135</v>
      </c>
      <c r="D320" s="30" t="str">
        <f>VLOOKUP(C320, [1]Data!$A:$Q, 17, FALSE)</f>
        <v>Bootheel</v>
      </c>
      <c r="E320" s="31">
        <f>VLOOKUP(C320, [1]Data!$A:$D, 4, FALSE)</f>
        <v>268</v>
      </c>
      <c r="F320" s="32">
        <v>0.45454545454545453</v>
      </c>
      <c r="G320" s="33">
        <v>19.2</v>
      </c>
      <c r="H320" s="33">
        <v>17.899999999999999</v>
      </c>
      <c r="I320" s="33">
        <v>18.100000000000001</v>
      </c>
      <c r="J320" s="33">
        <v>21.1</v>
      </c>
      <c r="K320" s="33">
        <v>19.3</v>
      </c>
      <c r="L320" s="30" t="str">
        <f>VLOOKUP(C320, [1]Data!$A:$O, 15, FALSE)</f>
        <v>Butler</v>
      </c>
      <c r="M320" s="30" t="str">
        <f>VLOOKUP(C320, [1]Data!$A:$P, 16, FALSE)</f>
        <v>rural</v>
      </c>
      <c r="N320" s="34">
        <f>VLOOKUP(C320, [1]Data!$A:$R, 18, FALSE)</f>
        <v>2921750</v>
      </c>
    </row>
    <row r="321" spans="1:14" ht="15.6" x14ac:dyDescent="0.35">
      <c r="A321" s="42" t="s">
        <v>889</v>
      </c>
      <c r="B321" s="30" t="s">
        <v>891</v>
      </c>
      <c r="C321" s="30" t="s">
        <v>890</v>
      </c>
      <c r="D321" s="30" t="str">
        <f>VLOOKUP(C321, [1]Data!$A:$Q, 17, FALSE)</f>
        <v>Southwest</v>
      </c>
      <c r="E321" s="31">
        <f>VLOOKUP(C321, [1]Data!$A:$D, 4, FALSE)</f>
        <v>1435</v>
      </c>
      <c r="F321" s="32">
        <v>0.40955631399317405</v>
      </c>
      <c r="G321" s="33">
        <v>20</v>
      </c>
      <c r="H321" s="33">
        <v>18.7</v>
      </c>
      <c r="I321" s="33">
        <v>19.3</v>
      </c>
      <c r="J321" s="33">
        <v>21.4</v>
      </c>
      <c r="K321" s="33">
        <v>20.3</v>
      </c>
      <c r="L321" s="30" t="str">
        <f>VLOOKUP(C321, [1]Data!$A:$O, 15, FALSE)</f>
        <v>Newton</v>
      </c>
      <c r="M321" s="30" t="str">
        <f>VLOOKUP(C321, [1]Data!$A:$P, 16, FALSE)</f>
        <v>town</v>
      </c>
      <c r="N321" s="34">
        <f>VLOOKUP(C321, [1]Data!$A:$R, 18, FALSE)</f>
        <v>2921810</v>
      </c>
    </row>
    <row r="322" spans="1:14" ht="15.6" x14ac:dyDescent="0.35">
      <c r="A322" s="42" t="s">
        <v>1335</v>
      </c>
      <c r="B322" s="30" t="s">
        <v>1336</v>
      </c>
      <c r="C322" s="30" t="s">
        <v>1337</v>
      </c>
      <c r="D322" s="30" t="str">
        <f>VLOOKUP(C322, [1]Data!$A:$Q, 17, FALSE)</f>
        <v>Southwest</v>
      </c>
      <c r="E322" s="31">
        <f>VLOOKUP(C322, [1]Data!$A:$D, 4, FALSE)</f>
        <v>795</v>
      </c>
      <c r="F322" s="32">
        <v>0.3615819209039548</v>
      </c>
      <c r="G322" s="33">
        <v>20.399999999999999</v>
      </c>
      <c r="H322" s="33">
        <v>19.2</v>
      </c>
      <c r="I322" s="33">
        <v>19.5</v>
      </c>
      <c r="J322" s="33">
        <v>21.6</v>
      </c>
      <c r="K322" s="33">
        <v>20.9</v>
      </c>
      <c r="L322" s="30" t="str">
        <f>VLOOKUP(C322, [1]Data!$A:$O, 15, FALSE)</f>
        <v>Vernon</v>
      </c>
      <c r="M322" s="30" t="str">
        <f>VLOOKUP(C322, [1]Data!$A:$P, 16, FALSE)</f>
        <v>rural</v>
      </c>
      <c r="N322" s="34">
        <f>VLOOKUP(C322, [1]Data!$A:$R, 18, FALSE)</f>
        <v>2921840</v>
      </c>
    </row>
    <row r="323" spans="1:14" ht="15.6" x14ac:dyDescent="0.35">
      <c r="A323" s="42" t="s">
        <v>157</v>
      </c>
      <c r="B323" s="30" t="s">
        <v>158</v>
      </c>
      <c r="C323" s="30" t="s">
        <v>159</v>
      </c>
      <c r="D323" s="30" t="str">
        <f>VLOOKUP(C323, [1]Data!$A:$Q, 17, FALSE)</f>
        <v>Central</v>
      </c>
      <c r="E323" s="31">
        <f>VLOOKUP(C323, [1]Data!$A:$D, 4, FALSE)</f>
        <v>350</v>
      </c>
      <c r="F323" s="32">
        <v>0.73469387755102045</v>
      </c>
      <c r="G323" s="33">
        <v>19.399999999999999</v>
      </c>
      <c r="H323" s="33">
        <v>18.100000000000001</v>
      </c>
      <c r="I323" s="33">
        <v>19.399999999999999</v>
      </c>
      <c r="J323" s="33">
        <v>20.6</v>
      </c>
      <c r="K323" s="33">
        <v>19</v>
      </c>
      <c r="L323" s="30" t="str">
        <f>VLOOKUP(C323, [1]Data!$A:$O, 15, FALSE)</f>
        <v>Callaway</v>
      </c>
      <c r="M323" s="30" t="str">
        <f>VLOOKUP(C323, [1]Data!$A:$P, 16, FALSE)</f>
        <v>rural</v>
      </c>
      <c r="N323" s="34">
        <f>VLOOKUP(C323, [1]Data!$A:$R, 18, FALSE)</f>
        <v>2921875</v>
      </c>
    </row>
    <row r="324" spans="1:14" ht="15.6" x14ac:dyDescent="0.35">
      <c r="A324" s="42" t="s">
        <v>521</v>
      </c>
      <c r="B324" s="30" t="s">
        <v>522</v>
      </c>
      <c r="C324" s="30" t="s">
        <v>523</v>
      </c>
      <c r="D324" s="30" t="str">
        <f>VLOOKUP(C324, [1]Data!$A:$Q, 17, FALSE)</f>
        <v>Central</v>
      </c>
      <c r="E324" s="31">
        <f>VLOOKUP(C324, [1]Data!$A:$D, 4, FALSE)</f>
        <v>229</v>
      </c>
      <c r="F324" s="32">
        <v>0.68965517241379315</v>
      </c>
      <c r="G324" s="33">
        <v>18.600000000000001</v>
      </c>
      <c r="H324" s="33">
        <v>17.600000000000001</v>
      </c>
      <c r="I324" s="33">
        <v>17</v>
      </c>
      <c r="J324" s="33">
        <v>20.399999999999999</v>
      </c>
      <c r="K324" s="33">
        <v>18.8</v>
      </c>
      <c r="L324" s="30" t="str">
        <f>VLOOKUP(C324, [1]Data!$A:$O, 15, FALSE)</f>
        <v>Howard</v>
      </c>
      <c r="M324" s="30" t="str">
        <f>VLOOKUP(C324, [1]Data!$A:$P, 16, FALSE)</f>
        <v>town</v>
      </c>
      <c r="N324" s="34">
        <f>VLOOKUP(C324, [1]Data!$A:$R, 18, FALSE)</f>
        <v>2921940</v>
      </c>
    </row>
    <row r="325" spans="1:14" ht="15.6" x14ac:dyDescent="0.35">
      <c r="A325" s="42" t="s">
        <v>420</v>
      </c>
      <c r="B325" s="30" t="s">
        <v>421</v>
      </c>
      <c r="C325" s="30" t="s">
        <v>422</v>
      </c>
      <c r="D325" s="30" t="str">
        <f>VLOOKUP(C325, [1]Data!$A:$Q, 17, FALSE)</f>
        <v>Ozarks</v>
      </c>
      <c r="E325" s="31">
        <f>VLOOKUP(C325, [1]Data!$A:$D, 4, FALSE)</f>
        <v>164</v>
      </c>
      <c r="F325" s="32">
        <v>0.80555555555555558</v>
      </c>
      <c r="G325" s="33">
        <v>20.7</v>
      </c>
      <c r="H325" s="33">
        <v>20.7</v>
      </c>
      <c r="I325" s="33">
        <v>20</v>
      </c>
      <c r="J325" s="33">
        <v>21.1</v>
      </c>
      <c r="K325" s="33">
        <v>20.6</v>
      </c>
      <c r="L325" s="30" t="str">
        <f>VLOOKUP(C325, [1]Data!$A:$O, 15, FALSE)</f>
        <v>Franklin</v>
      </c>
      <c r="M325" s="30" t="str">
        <f>VLOOKUP(C325, [1]Data!$A:$P, 16, FALSE)</f>
        <v>town</v>
      </c>
      <c r="N325" s="34">
        <f>VLOOKUP(C325, [1]Data!$A:$R, 18, FALSE)</f>
        <v>2921960</v>
      </c>
    </row>
    <row r="326" spans="1:14" ht="15.6" x14ac:dyDescent="0.35">
      <c r="A326" s="42" t="s">
        <v>878</v>
      </c>
      <c r="B326" s="30" t="s">
        <v>879</v>
      </c>
      <c r="C326" s="30" t="s">
        <v>586</v>
      </c>
      <c r="D326" s="30" t="str">
        <f>VLOOKUP(C326, [1]Data!$A:$Q, 17, FALSE)</f>
        <v>Kansas City</v>
      </c>
      <c r="E326" s="31">
        <f>VLOOKUP(C326, [1]Data!$A:$D, 4, FALSE)</f>
        <v>467</v>
      </c>
      <c r="F326" s="32">
        <v>0.84090909090909094</v>
      </c>
      <c r="G326" s="33">
        <v>17.3</v>
      </c>
      <c r="H326" s="33">
        <v>16.100000000000001</v>
      </c>
      <c r="I326" s="33">
        <v>16.8</v>
      </c>
      <c r="J326" s="33">
        <v>18.2</v>
      </c>
      <c r="K326" s="33">
        <v>17.600000000000001</v>
      </c>
      <c r="L326" s="30" t="str">
        <f>VLOOKUP(C326, [1]Data!$A:$O, 15, FALSE)</f>
        <v>Jackson</v>
      </c>
      <c r="M326" s="30" t="str">
        <f>VLOOKUP(C326, [1]Data!$A:$P, 16, FALSE)</f>
        <v>suburban</v>
      </c>
      <c r="N326" s="34">
        <f>VLOOKUP(C326, [1]Data!$A:$R, 18, FALSE)</f>
        <v>2916400</v>
      </c>
    </row>
    <row r="327" spans="1:14" ht="15.6" x14ac:dyDescent="0.35">
      <c r="A327" s="42" t="s">
        <v>984</v>
      </c>
      <c r="B327" s="30" t="s">
        <v>985</v>
      </c>
      <c r="C327" s="30" t="s">
        <v>986</v>
      </c>
      <c r="D327" s="30" t="str">
        <f>VLOOKUP(C327, [1]Data!$A:$Q, 17, FALSE)</f>
        <v>Ozarks</v>
      </c>
      <c r="E327" s="31">
        <f>VLOOKUP(C327, [1]Data!$A:$D, 4, FALSE)</f>
        <v>201</v>
      </c>
      <c r="F327" s="32">
        <v>0.23076923076923078</v>
      </c>
      <c r="G327" s="33">
        <v>18.5</v>
      </c>
      <c r="H327" s="33">
        <v>15.8</v>
      </c>
      <c r="I327" s="33">
        <v>17.8</v>
      </c>
      <c r="J327" s="33">
        <v>19.5</v>
      </c>
      <c r="K327" s="33">
        <v>19.5</v>
      </c>
      <c r="L327" s="30" t="str">
        <f>VLOOKUP(C327, [1]Data!$A:$O, 15, FALSE)</f>
        <v>Phelps</v>
      </c>
      <c r="M327" s="30" t="str">
        <f>VLOOKUP(C327, [1]Data!$A:$P, 16, FALSE)</f>
        <v>town</v>
      </c>
      <c r="N327" s="34">
        <f>VLOOKUP(C327, [1]Data!$A:$R, 18, FALSE)</f>
        <v>2922140</v>
      </c>
    </row>
    <row r="328" spans="1:14" ht="15.6" x14ac:dyDescent="0.35">
      <c r="A328" s="42" t="s">
        <v>1305</v>
      </c>
      <c r="B328" s="30" t="s">
        <v>1306</v>
      </c>
      <c r="C328" s="30" t="s">
        <v>1307</v>
      </c>
      <c r="D328" s="30" t="str">
        <f>VLOOKUP(C328, [1]Data!$A:$Q, 17, FALSE)</f>
        <v>Northeast</v>
      </c>
      <c r="E328" s="31">
        <f>VLOOKUP(C328, [1]Data!$A:$D, 4, FALSE)</f>
        <v>36</v>
      </c>
      <c r="F328" s="32" t="s">
        <v>3</v>
      </c>
      <c r="G328" s="33">
        <v>19.7</v>
      </c>
      <c r="H328" s="33">
        <v>20.7</v>
      </c>
      <c r="I328" s="33">
        <v>16.3</v>
      </c>
      <c r="J328" s="33">
        <v>21.3</v>
      </c>
      <c r="K328" s="33">
        <v>20</v>
      </c>
      <c r="L328" s="30" t="str">
        <f>VLOOKUP(C328, [1]Data!$A:$O, 15, FALSE)</f>
        <v>Sullivan</v>
      </c>
      <c r="M328" s="30" t="str">
        <f>VLOOKUP(C328, [1]Data!$A:$P, 16, FALSE)</f>
        <v>rural</v>
      </c>
      <c r="N328" s="34">
        <f>VLOOKUP(C328, [1]Data!$A:$R, 18, FALSE)</f>
        <v>2922470</v>
      </c>
    </row>
    <row r="329" spans="1:14" ht="15.6" x14ac:dyDescent="0.35">
      <c r="A329" s="42" t="s">
        <v>1368</v>
      </c>
      <c r="B329" s="30" t="s">
        <v>1369</v>
      </c>
      <c r="C329" s="30" t="s">
        <v>1370</v>
      </c>
      <c r="D329" s="30" t="str">
        <f>VLOOKUP(C329, [1]Data!$A:$Q, 17, FALSE)</f>
        <v>Southwest</v>
      </c>
      <c r="E329" s="31">
        <f>VLOOKUP(C329, [1]Data!$A:$D, 4, FALSE)</f>
        <v>71</v>
      </c>
      <c r="F329" s="32" t="s">
        <v>3</v>
      </c>
      <c r="G329" s="33">
        <v>25</v>
      </c>
      <c r="H329" s="33">
        <v>23</v>
      </c>
      <c r="I329" s="33">
        <v>22</v>
      </c>
      <c r="J329" s="33">
        <v>28.3</v>
      </c>
      <c r="K329" s="33">
        <v>25.5</v>
      </c>
      <c r="L329" s="30" t="str">
        <f>VLOOKUP(C329, [1]Data!$A:$O, 15, FALSE)</f>
        <v>Webster</v>
      </c>
      <c r="M329" s="30" t="str">
        <f>VLOOKUP(C329, [1]Data!$A:$P, 16, FALSE)</f>
        <v>rural</v>
      </c>
      <c r="N329" s="34">
        <f>VLOOKUP(C329, [1]Data!$A:$R, 18, FALSE)</f>
        <v>2922500</v>
      </c>
    </row>
    <row r="330" spans="1:14" ht="15.6" x14ac:dyDescent="0.35">
      <c r="A330" s="42" t="s">
        <v>255</v>
      </c>
      <c r="B330" s="30" t="s">
        <v>257</v>
      </c>
      <c r="C330" s="30" t="s">
        <v>256</v>
      </c>
      <c r="D330" s="30" t="str">
        <f>VLOOKUP(C330, [1]Data!$A:$Q, 17, FALSE)</f>
        <v>Southwest</v>
      </c>
      <c r="E330" s="31">
        <f>VLOOKUP(C330, [1]Data!$A:$D, 4, FALSE)</f>
        <v>1972</v>
      </c>
      <c r="F330" s="32">
        <v>0.58465011286681712</v>
      </c>
      <c r="G330" s="33">
        <v>22.3</v>
      </c>
      <c r="H330" s="33">
        <v>21.1</v>
      </c>
      <c r="I330" s="33">
        <v>22.1</v>
      </c>
      <c r="J330" s="33">
        <v>23.2</v>
      </c>
      <c r="K330" s="33">
        <v>22.1</v>
      </c>
      <c r="L330" s="30" t="str">
        <f>VLOOKUP(C330, [1]Data!$A:$O, 15, FALSE)</f>
        <v>Christian</v>
      </c>
      <c r="M330" s="30" t="str">
        <f>VLOOKUP(C330, [1]Data!$A:$P, 16, FALSE)</f>
        <v>rural</v>
      </c>
      <c r="N330" s="34">
        <f>VLOOKUP(C330, [1]Data!$A:$R, 18, FALSE)</f>
        <v>2922530</v>
      </c>
    </row>
    <row r="331" spans="1:14" ht="15.6" x14ac:dyDescent="0.35">
      <c r="A331" s="42" t="s">
        <v>892</v>
      </c>
      <c r="B331" s="30" t="s">
        <v>893</v>
      </c>
      <c r="C331" s="30" t="s">
        <v>894</v>
      </c>
      <c r="D331" s="30" t="str">
        <f>VLOOKUP(C331, [1]Data!$A:$Q, 17, FALSE)</f>
        <v>Northwest</v>
      </c>
      <c r="E331" s="31">
        <f>VLOOKUP(C331, [1]Data!$A:$D, 4, FALSE)</f>
        <v>96</v>
      </c>
      <c r="F331" s="32">
        <v>0.5625</v>
      </c>
      <c r="G331" s="33">
        <v>17.399999999999999</v>
      </c>
      <c r="H331" s="33">
        <v>14.9</v>
      </c>
      <c r="I331" s="33">
        <v>16.8</v>
      </c>
      <c r="J331" s="33">
        <v>18.899999999999999</v>
      </c>
      <c r="K331" s="33">
        <v>18.3</v>
      </c>
      <c r="L331" s="30" t="str">
        <f>VLOOKUP(C331, [1]Data!$A:$O, 15, FALSE)</f>
        <v>Nodaway</v>
      </c>
      <c r="M331" s="30" t="str">
        <f>VLOOKUP(C331, [1]Data!$A:$P, 16, FALSE)</f>
        <v>rural</v>
      </c>
      <c r="N331" s="34">
        <f>VLOOKUP(C331, [1]Data!$A:$R, 18, FALSE)</f>
        <v>2922560</v>
      </c>
    </row>
    <row r="332" spans="1:14" ht="15.6" x14ac:dyDescent="0.35">
      <c r="A332" s="42" t="s">
        <v>201</v>
      </c>
      <c r="B332" s="30" t="s">
        <v>202</v>
      </c>
      <c r="C332" s="30" t="s">
        <v>203</v>
      </c>
      <c r="D332" s="30" t="str">
        <f>VLOOKUP(C332, [1]Data!$A:$Q, 17, FALSE)</f>
        <v>Western Plains</v>
      </c>
      <c r="E332" s="31">
        <f>VLOOKUP(C332, [1]Data!$A:$D, 4, FALSE)</f>
        <v>92</v>
      </c>
      <c r="F332" s="32">
        <v>0.92307692307692313</v>
      </c>
      <c r="G332" s="33">
        <v>20.100000000000001</v>
      </c>
      <c r="H332" s="33">
        <v>18.8</v>
      </c>
      <c r="I332" s="33">
        <v>17.7</v>
      </c>
      <c r="J332" s="33">
        <v>22.7</v>
      </c>
      <c r="K332" s="33">
        <v>20.6</v>
      </c>
      <c r="L332" s="30" t="str">
        <f>VLOOKUP(C332, [1]Data!$A:$O, 15, FALSE)</f>
        <v>Carroll</v>
      </c>
      <c r="M332" s="30" t="str">
        <f>VLOOKUP(C332, [1]Data!$A:$P, 16, FALSE)</f>
        <v>rural</v>
      </c>
      <c r="N332" s="34">
        <f>VLOOKUP(C332, [1]Data!$A:$R, 18, FALSE)</f>
        <v>2922620</v>
      </c>
    </row>
    <row r="333" spans="1:14" ht="15.6" x14ac:dyDescent="0.35">
      <c r="A333" s="42" t="s">
        <v>1197</v>
      </c>
      <c r="B333" s="30" t="s">
        <v>1199</v>
      </c>
      <c r="C333" s="30" t="s">
        <v>1198</v>
      </c>
      <c r="D333" s="30" t="str">
        <f>VLOOKUP(C333, [1]Data!$A:$Q, 17, FALSE)</f>
        <v>St. Louis</v>
      </c>
      <c r="E333" s="31">
        <f>VLOOKUP(C333, [1]Data!$A:$D, 4, FALSE)</f>
        <v>685</v>
      </c>
      <c r="F333" s="32">
        <v>0.61594202898550721</v>
      </c>
      <c r="G333" s="33">
        <v>13.8</v>
      </c>
      <c r="H333" s="33">
        <v>11.4</v>
      </c>
      <c r="I333" s="33">
        <v>14.2</v>
      </c>
      <c r="J333" s="33">
        <v>14.3</v>
      </c>
      <c r="K333" s="33">
        <v>14.8</v>
      </c>
      <c r="L333" s="30" t="str">
        <f>VLOOKUP(C333, [1]Data!$A:$O, 15, FALSE)</f>
        <v>St. Louis</v>
      </c>
      <c r="M333" s="30" t="str">
        <f>VLOOKUP(C333, [1]Data!$A:$P, 16, FALSE)</f>
        <v>suburban</v>
      </c>
      <c r="N333" s="34">
        <f>VLOOKUP(C333, [1]Data!$A:$R, 18, FALSE)</f>
        <v>2922650</v>
      </c>
    </row>
    <row r="334" spans="1:14" ht="15.6" x14ac:dyDescent="0.35">
      <c r="A334" s="42" t="s">
        <v>9</v>
      </c>
      <c r="B334" s="30" t="s">
        <v>10</v>
      </c>
      <c r="C334" s="30" t="s">
        <v>11</v>
      </c>
      <c r="D334" s="30" t="str">
        <f>VLOOKUP(C334, [1]Data!$A:$Q, 17, FALSE)</f>
        <v>Northwest</v>
      </c>
      <c r="E334" s="31">
        <f>VLOOKUP(C334, [1]Data!$A:$D, 4, FALSE)</f>
        <v>118</v>
      </c>
      <c r="F334" s="32">
        <v>0.70833333333333337</v>
      </c>
      <c r="G334" s="33">
        <v>19.399999999999999</v>
      </c>
      <c r="H334" s="33">
        <v>18.600000000000001</v>
      </c>
      <c r="I334" s="33">
        <v>18.8</v>
      </c>
      <c r="J334" s="33">
        <v>19.600000000000001</v>
      </c>
      <c r="K334" s="33">
        <v>20.100000000000001</v>
      </c>
      <c r="L334" s="30" t="str">
        <f>VLOOKUP(C334, [1]Data!$A:$O, 15, FALSE)</f>
        <v>Andrew</v>
      </c>
      <c r="M334" s="30" t="str">
        <f>VLOOKUP(C334, [1]Data!$A:$P, 16, FALSE)</f>
        <v>rural</v>
      </c>
      <c r="N334" s="34">
        <f>VLOOKUP(C334, [1]Data!$A:$R, 18, FALSE)</f>
        <v>2922710</v>
      </c>
    </row>
    <row r="335" spans="1:14" ht="15.6" x14ac:dyDescent="0.35">
      <c r="A335" s="42" t="s">
        <v>154</v>
      </c>
      <c r="B335" s="30" t="s">
        <v>155</v>
      </c>
      <c r="C335" s="30" t="s">
        <v>156</v>
      </c>
      <c r="D335" s="30" t="str">
        <f>VLOOKUP(C335, [1]Data!$A:$Q, 17, FALSE)</f>
        <v>Central</v>
      </c>
      <c r="E335" s="31">
        <f>VLOOKUP(C335, [1]Data!$A:$D, 4, FALSE)</f>
        <v>364</v>
      </c>
      <c r="F335" s="32">
        <v>0.48148148148148145</v>
      </c>
      <c r="G335" s="33">
        <v>19.5</v>
      </c>
      <c r="H335" s="33">
        <v>18</v>
      </c>
      <c r="I335" s="33">
        <v>19</v>
      </c>
      <c r="J335" s="33">
        <v>20.9</v>
      </c>
      <c r="K335" s="33">
        <v>19.600000000000001</v>
      </c>
      <c r="L335" s="30" t="str">
        <f>VLOOKUP(C335, [1]Data!$A:$O, 15, FALSE)</f>
        <v>Callaway</v>
      </c>
      <c r="M335" s="30" t="str">
        <f>VLOOKUP(C335, [1]Data!$A:$P, 16, FALSE)</f>
        <v>rural</v>
      </c>
      <c r="N335" s="34">
        <f>VLOOKUP(C335, [1]Data!$A:$R, 18, FALSE)</f>
        <v>2922740</v>
      </c>
    </row>
    <row r="336" spans="1:14" ht="15.6" x14ac:dyDescent="0.35">
      <c r="A336" s="42" t="s">
        <v>360</v>
      </c>
      <c r="B336" s="30" t="s">
        <v>361</v>
      </c>
      <c r="C336" s="30" t="s">
        <v>362</v>
      </c>
      <c r="D336" s="30" t="str">
        <f>VLOOKUP(C336, [1]Data!$A:$Q, 17, FALSE)</f>
        <v>Northwest</v>
      </c>
      <c r="E336" s="31">
        <f>VLOOKUP(C336, [1]Data!$A:$D, 4, FALSE)</f>
        <v>29</v>
      </c>
      <c r="F336" s="32" t="s">
        <v>3</v>
      </c>
      <c r="G336" s="33">
        <v>14</v>
      </c>
      <c r="H336" s="33">
        <v>11.5</v>
      </c>
      <c r="I336" s="33">
        <v>13.5</v>
      </c>
      <c r="J336" s="33">
        <v>14.5</v>
      </c>
      <c r="K336" s="33">
        <v>15.8</v>
      </c>
      <c r="L336" s="30" t="str">
        <f>VLOOKUP(C336, [1]Data!$A:$O, 15, FALSE)</f>
        <v>Daviess</v>
      </c>
      <c r="M336" s="30" t="str">
        <f>VLOOKUP(C336, [1]Data!$A:$P, 16, FALSE)</f>
        <v>rural</v>
      </c>
      <c r="N336" s="34">
        <f>VLOOKUP(C336, [1]Data!$A:$R, 18, FALSE)</f>
        <v>2915630</v>
      </c>
    </row>
    <row r="337" spans="1:14" ht="15.6" x14ac:dyDescent="0.35">
      <c r="A337" s="42" t="s">
        <v>479</v>
      </c>
      <c r="B337" s="30" t="s">
        <v>480</v>
      </c>
      <c r="C337" s="30" t="s">
        <v>481</v>
      </c>
      <c r="D337" s="30" t="str">
        <f>VLOOKUP(C337, [1]Data!$A:$Q, 17, FALSE)</f>
        <v>Northwest</v>
      </c>
      <c r="E337" s="31">
        <f>VLOOKUP(C337, [1]Data!$A:$D, 4, FALSE)</f>
        <v>89</v>
      </c>
      <c r="F337" s="32">
        <v>0.8666666666666667</v>
      </c>
      <c r="G337" s="33">
        <v>18.899999999999999</v>
      </c>
      <c r="H337" s="33">
        <v>18.399999999999999</v>
      </c>
      <c r="I337" s="33">
        <v>18.8</v>
      </c>
      <c r="J337" s="33">
        <v>19.8</v>
      </c>
      <c r="K337" s="33">
        <v>18.2</v>
      </c>
      <c r="L337" s="30" t="str">
        <f>VLOOKUP(C337, [1]Data!$A:$O, 15, FALSE)</f>
        <v>Harrison</v>
      </c>
      <c r="M337" s="30" t="str">
        <f>VLOOKUP(C337, [1]Data!$A:$P, 16, FALSE)</f>
        <v>rural</v>
      </c>
      <c r="N337" s="34">
        <f>VLOOKUP(C337, [1]Data!$A:$R, 18, FALSE)</f>
        <v>2922770</v>
      </c>
    </row>
    <row r="338" spans="1:14" ht="15.6" x14ac:dyDescent="0.35">
      <c r="A338" s="42" t="s">
        <v>289</v>
      </c>
      <c r="B338" s="30" t="s">
        <v>290</v>
      </c>
      <c r="C338" s="30" t="s">
        <v>291</v>
      </c>
      <c r="D338" s="30" t="str">
        <f>VLOOKUP(C338, [1]Data!$A:$Q, 17, FALSE)</f>
        <v>Kansas City</v>
      </c>
      <c r="E338" s="31">
        <f>VLOOKUP(C338, [1]Data!$A:$D, 4, FALSE)</f>
        <v>1645</v>
      </c>
      <c r="F338" s="32">
        <v>0.71724137931034482</v>
      </c>
      <c r="G338" s="33">
        <v>18.399999999999999</v>
      </c>
      <c r="H338" s="33">
        <v>16.899999999999999</v>
      </c>
      <c r="I338" s="33">
        <v>17.899999999999999</v>
      </c>
      <c r="J338" s="33">
        <v>19</v>
      </c>
      <c r="K338" s="33">
        <v>19.100000000000001</v>
      </c>
      <c r="L338" s="30" t="str">
        <f>VLOOKUP(C338, [1]Data!$A:$O, 15, FALSE)</f>
        <v>Clay</v>
      </c>
      <c r="M338" s="30" t="str">
        <f>VLOOKUP(C338, [1]Data!$A:$P, 16, FALSE)</f>
        <v>suburban</v>
      </c>
      <c r="N338" s="34">
        <f>VLOOKUP(C338, [1]Data!$A:$R, 18, FALSE)</f>
        <v>2922800</v>
      </c>
    </row>
    <row r="339" spans="1:14" ht="15.6" x14ac:dyDescent="0.35">
      <c r="A339" s="42" t="s">
        <v>289</v>
      </c>
      <c r="B339" s="30" t="s">
        <v>290</v>
      </c>
      <c r="C339" s="30" t="s">
        <v>292</v>
      </c>
      <c r="D339" s="30" t="str">
        <f>VLOOKUP(C339, [1]Data!$A:$Q, 17, FALSE)</f>
        <v>Kansas City</v>
      </c>
      <c r="E339" s="31">
        <f>VLOOKUP(C339, [1]Data!$A:$D, 4, FALSE)</f>
        <v>1714</v>
      </c>
      <c r="F339" s="32">
        <v>0.74300254452926207</v>
      </c>
      <c r="G339" s="33">
        <v>17.899999999999999</v>
      </c>
      <c r="H339" s="33">
        <v>16.899999999999999</v>
      </c>
      <c r="I339" s="33">
        <v>17.3</v>
      </c>
      <c r="J339" s="33">
        <v>18.600000000000001</v>
      </c>
      <c r="K339" s="33">
        <v>18.3</v>
      </c>
      <c r="L339" s="30" t="str">
        <f>VLOOKUP(C339, [1]Data!$A:$O, 15, FALSE)</f>
        <v>Clay</v>
      </c>
      <c r="M339" s="30" t="str">
        <f>VLOOKUP(C339, [1]Data!$A:$P, 16, FALSE)</f>
        <v>suburban</v>
      </c>
      <c r="N339" s="34">
        <f>VLOOKUP(C339, [1]Data!$A:$R, 18, FALSE)</f>
        <v>2922800</v>
      </c>
    </row>
    <row r="340" spans="1:14" ht="15.6" x14ac:dyDescent="0.35">
      <c r="A340" s="42" t="s">
        <v>289</v>
      </c>
      <c r="B340" s="30" t="s">
        <v>290</v>
      </c>
      <c r="C340" s="30" t="s">
        <v>293</v>
      </c>
      <c r="D340" s="30" t="str">
        <f>VLOOKUP(C340, [1]Data!$A:$Q, 17, FALSE)</f>
        <v>Kansas City</v>
      </c>
      <c r="E340" s="31">
        <f>VLOOKUP(C340, [1]Data!$A:$D, 4, FALSE)</f>
        <v>1851</v>
      </c>
      <c r="F340" s="32">
        <v>0.81277533039647576</v>
      </c>
      <c r="G340" s="33">
        <v>20.2</v>
      </c>
      <c r="H340" s="33">
        <v>19.3</v>
      </c>
      <c r="I340" s="33">
        <v>19.7</v>
      </c>
      <c r="J340" s="33">
        <v>20.5</v>
      </c>
      <c r="K340" s="33">
        <v>20.7</v>
      </c>
      <c r="L340" s="30" t="str">
        <f>VLOOKUP(C340, [1]Data!$A:$O, 15, FALSE)</f>
        <v>Clay</v>
      </c>
      <c r="M340" s="30" t="str">
        <f>VLOOKUP(C340, [1]Data!$A:$P, 16, FALSE)</f>
        <v>suburban</v>
      </c>
      <c r="N340" s="34">
        <f>VLOOKUP(C340, [1]Data!$A:$R, 18, FALSE)</f>
        <v>2922800</v>
      </c>
    </row>
    <row r="341" spans="1:14" ht="15.6" x14ac:dyDescent="0.35">
      <c r="A341" s="42" t="s">
        <v>289</v>
      </c>
      <c r="B341" s="30" t="s">
        <v>290</v>
      </c>
      <c r="C341" s="30" t="s">
        <v>294</v>
      </c>
      <c r="D341" s="30" t="str">
        <f>VLOOKUP(C341, [1]Data!$A:$Q, 17, FALSE)</f>
        <v>Kansas City</v>
      </c>
      <c r="E341" s="31">
        <f>VLOOKUP(C341, [1]Data!$A:$D, 4, FALSE)</f>
        <v>1235</v>
      </c>
      <c r="F341" s="32">
        <v>0.73161764705882348</v>
      </c>
      <c r="G341" s="33">
        <v>17</v>
      </c>
      <c r="H341" s="33">
        <v>15.4</v>
      </c>
      <c r="I341" s="33">
        <v>16.600000000000001</v>
      </c>
      <c r="J341" s="33">
        <v>17.899999999999999</v>
      </c>
      <c r="K341" s="33">
        <v>17.5</v>
      </c>
      <c r="L341" s="30" t="str">
        <f>VLOOKUP(C341, [1]Data!$A:$O, 15, FALSE)</f>
        <v>Clay</v>
      </c>
      <c r="M341" s="30" t="str">
        <f>VLOOKUP(C341, [1]Data!$A:$P, 16, FALSE)</f>
        <v>suburban</v>
      </c>
      <c r="N341" s="34">
        <f>VLOOKUP(C341, [1]Data!$A:$R, 18, FALSE)</f>
        <v>2922800</v>
      </c>
    </row>
    <row r="342" spans="1:14" ht="15.6" x14ac:dyDescent="0.35">
      <c r="A342" s="42" t="s">
        <v>812</v>
      </c>
      <c r="B342" s="30" t="s">
        <v>813</v>
      </c>
      <c r="C342" s="30" t="s">
        <v>814</v>
      </c>
      <c r="D342" s="30" t="str">
        <f>VLOOKUP(C342, [1]Data!$A:$Q, 17, FALSE)</f>
        <v>Northwest</v>
      </c>
      <c r="E342" s="31">
        <f>VLOOKUP(C342, [1]Data!$A:$D, 4, FALSE)</f>
        <v>71</v>
      </c>
      <c r="F342" s="32">
        <v>0.8571428571428571</v>
      </c>
      <c r="G342" s="33">
        <v>17.5</v>
      </c>
      <c r="H342" s="33">
        <v>15.7</v>
      </c>
      <c r="I342" s="33">
        <v>16.3</v>
      </c>
      <c r="J342" s="33">
        <v>18.8</v>
      </c>
      <c r="K342" s="33">
        <v>18.2</v>
      </c>
      <c r="L342" s="30" t="str">
        <f>VLOOKUP(C342, [1]Data!$A:$O, 15, FALSE)</f>
        <v>Mercer</v>
      </c>
      <c r="M342" s="30" t="str">
        <f>VLOOKUP(C342, [1]Data!$A:$P, 16, FALSE)</f>
        <v>rural</v>
      </c>
      <c r="N342" s="34">
        <f>VLOOKUP(C342, [1]Data!$A:$R, 18, FALSE)</f>
        <v>2920750</v>
      </c>
    </row>
    <row r="343" spans="1:14" ht="15.6" x14ac:dyDescent="0.35">
      <c r="A343" s="42" t="s">
        <v>904</v>
      </c>
      <c r="B343" s="30" t="s">
        <v>905</v>
      </c>
      <c r="C343" s="30" t="s">
        <v>906</v>
      </c>
      <c r="D343" s="30" t="str">
        <f>VLOOKUP(C343, [1]Data!$A:$Q, 17, FALSE)</f>
        <v>Northwest</v>
      </c>
      <c r="E343" s="31">
        <f>VLOOKUP(C343, [1]Data!$A:$D, 4, FALSE)</f>
        <v>121</v>
      </c>
      <c r="F343" s="32">
        <v>0.28000000000000003</v>
      </c>
      <c r="G343" s="33">
        <v>18.100000000000001</v>
      </c>
      <c r="H343" s="33">
        <v>16.899999999999999</v>
      </c>
      <c r="I343" s="33">
        <v>17.7</v>
      </c>
      <c r="J343" s="33">
        <v>19.100000000000001</v>
      </c>
      <c r="K343" s="33">
        <v>17.899999999999999</v>
      </c>
      <c r="L343" s="30" t="str">
        <f>VLOOKUP(C343, [1]Data!$A:$O, 15, FALSE)</f>
        <v>Nodaway</v>
      </c>
      <c r="M343" s="30" t="str">
        <f>VLOOKUP(C343, [1]Data!$A:$P, 16, FALSE)</f>
        <v>rural</v>
      </c>
      <c r="N343" s="34">
        <f>VLOOKUP(C343, [1]Data!$A:$R, 18, FALSE)</f>
        <v>2921690</v>
      </c>
    </row>
    <row r="344" spans="1:14" ht="15.6" x14ac:dyDescent="0.35">
      <c r="A344" s="42" t="s">
        <v>946</v>
      </c>
      <c r="B344" s="30" t="s">
        <v>947</v>
      </c>
      <c r="C344" s="30" t="s">
        <v>948</v>
      </c>
      <c r="D344" s="30" t="str">
        <f>VLOOKUP(C344, [1]Data!$A:$Q, 17, FALSE)</f>
        <v>Bootheel</v>
      </c>
      <c r="E344" s="31">
        <f>VLOOKUP(C344, [1]Data!$A:$D, 4, FALSE)</f>
        <v>125</v>
      </c>
      <c r="F344" s="32">
        <v>0.22727272727272727</v>
      </c>
      <c r="G344" s="33">
        <v>15.8</v>
      </c>
      <c r="H344" s="33">
        <v>14.2</v>
      </c>
      <c r="I344" s="33">
        <v>16.2</v>
      </c>
      <c r="J344" s="33">
        <v>15.6</v>
      </c>
      <c r="K344" s="33">
        <v>17</v>
      </c>
      <c r="L344" s="30" t="str">
        <f>VLOOKUP(C344, [1]Data!$A:$O, 15, FALSE)</f>
        <v>Pemiscot</v>
      </c>
      <c r="M344" s="30" t="str">
        <f>VLOOKUP(C344, [1]Data!$A:$P, 16, FALSE)</f>
        <v>town</v>
      </c>
      <c r="N344" s="34">
        <f>VLOOKUP(C344, [1]Data!$A:$R, 18, FALSE)</f>
        <v>2923760</v>
      </c>
    </row>
    <row r="345" spans="1:14" ht="15.6" x14ac:dyDescent="0.35">
      <c r="A345" s="42" t="s">
        <v>999</v>
      </c>
      <c r="B345" s="30" t="s">
        <v>1000</v>
      </c>
      <c r="C345" s="30" t="s">
        <v>1001</v>
      </c>
      <c r="D345" s="30" t="str">
        <f>VLOOKUP(C345, [1]Data!$A:$Q, 17, FALSE)</f>
        <v>Kansas City</v>
      </c>
      <c r="E345" s="31">
        <f>VLOOKUP(C345, [1]Data!$A:$D, 4, FALSE)</f>
        <v>191</v>
      </c>
      <c r="F345" s="32">
        <v>0.61764705882352944</v>
      </c>
      <c r="G345" s="33">
        <v>21.4</v>
      </c>
      <c r="H345" s="33">
        <v>21</v>
      </c>
      <c r="I345" s="33">
        <v>19.7</v>
      </c>
      <c r="J345" s="33">
        <v>23.2</v>
      </c>
      <c r="K345" s="33">
        <v>21.3</v>
      </c>
      <c r="L345" s="30" t="str">
        <f>VLOOKUP(C345, [1]Data!$A:$O, 15, FALSE)</f>
        <v>Platte</v>
      </c>
      <c r="M345" s="30" t="str">
        <f>VLOOKUP(C345, [1]Data!$A:$P, 16, FALSE)</f>
        <v>town</v>
      </c>
      <c r="N345" s="34">
        <f>VLOOKUP(C345, [1]Data!$A:$R, 18, FALSE)</f>
        <v>2922830</v>
      </c>
    </row>
    <row r="346" spans="1:14" ht="15.6" x14ac:dyDescent="0.35">
      <c r="A346" s="42" t="s">
        <v>1257</v>
      </c>
      <c r="B346" s="30" t="s">
        <v>1259</v>
      </c>
      <c r="C346" s="30" t="s">
        <v>1258</v>
      </c>
      <c r="D346" s="30" t="str">
        <f>VLOOKUP(C346, [1]Data!$A:$Q, 17, FALSE)</f>
        <v>Northeast</v>
      </c>
      <c r="E346" s="31">
        <f>VLOOKUP(C346, [1]Data!$A:$D, 4, FALSE)</f>
        <v>129</v>
      </c>
      <c r="F346" s="32">
        <v>0.89473684210526316</v>
      </c>
      <c r="G346" s="33">
        <v>21.6</v>
      </c>
      <c r="H346" s="33">
        <v>20.6</v>
      </c>
      <c r="I346" s="33">
        <v>20.5</v>
      </c>
      <c r="J346" s="33">
        <v>22.2</v>
      </c>
      <c r="K346" s="33">
        <v>22.7</v>
      </c>
      <c r="L346" s="30" t="str">
        <f>VLOOKUP(C346, [1]Data!$A:$O, 15, FALSE)</f>
        <v>Shelby</v>
      </c>
      <c r="M346" s="30" t="str">
        <f>VLOOKUP(C346, [1]Data!$A:$P, 16, FALSE)</f>
        <v>rural</v>
      </c>
      <c r="N346" s="34">
        <f>VLOOKUP(C346, [1]Data!$A:$R, 18, FALSE)</f>
        <v>2928140</v>
      </c>
    </row>
    <row r="347" spans="1:14" ht="15.6" x14ac:dyDescent="0.35">
      <c r="A347" s="42" t="s">
        <v>1129</v>
      </c>
      <c r="B347" s="30" t="s">
        <v>1130</v>
      </c>
      <c r="C347" s="30" t="s">
        <v>1131</v>
      </c>
      <c r="D347" s="30" t="str">
        <f>VLOOKUP(C347, [1]Data!$A:$Q, 17, FALSE)</f>
        <v>Bootheel</v>
      </c>
      <c r="E347" s="31">
        <f>VLOOKUP(C347, [1]Data!$A:$D, 4, FALSE)</f>
        <v>875</v>
      </c>
      <c r="F347" s="32">
        <v>0.59322033898305082</v>
      </c>
      <c r="G347" s="33">
        <v>20</v>
      </c>
      <c r="H347" s="33">
        <v>19.2</v>
      </c>
      <c r="I347" s="33">
        <v>19.100000000000001</v>
      </c>
      <c r="J347" s="33">
        <v>20.9</v>
      </c>
      <c r="K347" s="33">
        <v>20</v>
      </c>
      <c r="L347" s="30" t="str">
        <f>VLOOKUP(C347, [1]Data!$A:$O, 15, FALSE)</f>
        <v>St. Francois</v>
      </c>
      <c r="M347" s="30" t="str">
        <f>VLOOKUP(C347, [1]Data!$A:$P, 16, FALSE)</f>
        <v>rural</v>
      </c>
      <c r="N347" s="34">
        <f>VLOOKUP(C347, [1]Data!$A:$R, 18, FALSE)</f>
        <v>2905430</v>
      </c>
    </row>
    <row r="348" spans="1:14" ht="15.6" x14ac:dyDescent="0.35">
      <c r="A348" s="42" t="s">
        <v>898</v>
      </c>
      <c r="B348" s="30" t="s">
        <v>899</v>
      </c>
      <c r="C348" s="30" t="s">
        <v>900</v>
      </c>
      <c r="D348" s="30" t="str">
        <f>VLOOKUP(C348, [1]Data!$A:$Q, 17, FALSE)</f>
        <v>Northwest</v>
      </c>
      <c r="E348" s="31">
        <f>VLOOKUP(C348, [1]Data!$A:$D, 4, FALSE)</f>
        <v>107</v>
      </c>
      <c r="F348" s="32">
        <v>0.58333333333333337</v>
      </c>
      <c r="G348" s="33">
        <v>18.600000000000001</v>
      </c>
      <c r="H348" s="33">
        <v>15.6</v>
      </c>
      <c r="I348" s="33">
        <v>19.399999999999999</v>
      </c>
      <c r="J348" s="33">
        <v>18.100000000000001</v>
      </c>
      <c r="K348" s="33">
        <v>20.7</v>
      </c>
      <c r="L348" s="30" t="str">
        <f>VLOOKUP(C348, [1]Data!$A:$O, 15, FALSE)</f>
        <v>Nodaway</v>
      </c>
      <c r="M348" s="30" t="str">
        <f>VLOOKUP(C348, [1]Data!$A:$P, 16, FALSE)</f>
        <v>rural</v>
      </c>
      <c r="N348" s="34">
        <f>VLOOKUP(C348, [1]Data!$A:$R, 18, FALSE)</f>
        <v>2921660</v>
      </c>
    </row>
    <row r="349" spans="1:14" ht="15.6" x14ac:dyDescent="0.35">
      <c r="A349" s="42" t="s">
        <v>1051</v>
      </c>
      <c r="B349" s="30" t="s">
        <v>1052</v>
      </c>
      <c r="C349" s="30" t="s">
        <v>588</v>
      </c>
      <c r="D349" s="30" t="str">
        <f>VLOOKUP(C349, [1]Data!$A:$Q, 17, FALSE)</f>
        <v>Kansas City</v>
      </c>
      <c r="E349" s="31">
        <f>VLOOKUP(C349, [1]Data!$A:$D, 4, FALSE)</f>
        <v>609</v>
      </c>
      <c r="F349" s="32">
        <v>0.9285714285714286</v>
      </c>
      <c r="G349" s="33">
        <v>19.5</v>
      </c>
      <c r="H349" s="33">
        <v>18.7</v>
      </c>
      <c r="I349" s="33">
        <v>18.8</v>
      </c>
      <c r="J349" s="33">
        <v>20</v>
      </c>
      <c r="K349" s="33">
        <v>19.7</v>
      </c>
      <c r="L349" s="30" t="str">
        <f>VLOOKUP(C349, [1]Data!$A:$O, 15, FALSE)</f>
        <v>Jackson</v>
      </c>
      <c r="M349" s="30" t="str">
        <f>VLOOKUP(C349, [1]Data!$A:$P, 16, FALSE)</f>
        <v>suburban</v>
      </c>
      <c r="N349" s="34">
        <f>VLOOKUP(C349, [1]Data!$A:$R, 18, FALSE)</f>
        <v>2916400</v>
      </c>
    </row>
    <row r="350" spans="1:14" ht="15.6" x14ac:dyDescent="0.35">
      <c r="A350" s="42" t="s">
        <v>1344</v>
      </c>
      <c r="B350" s="30" t="s">
        <v>1345</v>
      </c>
      <c r="C350" s="30" t="s">
        <v>1346</v>
      </c>
      <c r="D350" s="30" t="str">
        <f>VLOOKUP(C350, [1]Data!$A:$Q, 17, FALSE)</f>
        <v>Southwest</v>
      </c>
      <c r="E350" s="31">
        <f>VLOOKUP(C350, [1]Data!$A:$D, 4, FALSE)</f>
        <v>106</v>
      </c>
      <c r="F350" s="32">
        <v>0.6428571428571429</v>
      </c>
      <c r="G350" s="33">
        <v>19.600000000000001</v>
      </c>
      <c r="H350" s="33">
        <v>18.8</v>
      </c>
      <c r="I350" s="33">
        <v>17.399999999999999</v>
      </c>
      <c r="J350" s="33">
        <v>21.2</v>
      </c>
      <c r="K350" s="33">
        <v>20.100000000000001</v>
      </c>
      <c r="L350" s="30" t="str">
        <f>VLOOKUP(C350, [1]Data!$A:$O, 15, FALSE)</f>
        <v>Vernon</v>
      </c>
      <c r="M350" s="30" t="str">
        <f>VLOOKUP(C350, [1]Data!$A:$P, 16, FALSE)</f>
        <v>rural</v>
      </c>
      <c r="N350" s="34">
        <f>VLOOKUP(C350, [1]Data!$A:$R, 18, FALSE)</f>
        <v>2927600</v>
      </c>
    </row>
    <row r="351" spans="1:14" ht="15.6" x14ac:dyDescent="0.35">
      <c r="A351" s="42" t="s">
        <v>638</v>
      </c>
      <c r="B351" s="30" t="s">
        <v>639</v>
      </c>
      <c r="C351" s="30" t="s">
        <v>640</v>
      </c>
      <c r="D351" s="30" t="str">
        <f>VLOOKUP(C351, [1]Data!$A:$Q, 17, FALSE)</f>
        <v>St. Louis</v>
      </c>
      <c r="E351" s="31">
        <f>VLOOKUP(C351, [1]Data!$A:$D, 4, FALSE)</f>
        <v>1873</v>
      </c>
      <c r="F351" s="32">
        <v>0.64182692307692313</v>
      </c>
      <c r="G351" s="33">
        <v>20.2</v>
      </c>
      <c r="H351" s="33">
        <v>18.600000000000001</v>
      </c>
      <c r="I351" s="33">
        <v>19.899999999999999</v>
      </c>
      <c r="J351" s="33">
        <v>21.1</v>
      </c>
      <c r="K351" s="33">
        <v>20.5</v>
      </c>
      <c r="L351" s="30" t="str">
        <f>VLOOKUP(C351, [1]Data!$A:$O, 15, FALSE)</f>
        <v>Jefferson</v>
      </c>
      <c r="M351" s="30" t="str">
        <f>VLOOKUP(C351, [1]Data!$A:$P, 16, FALSE)</f>
        <v>suburban</v>
      </c>
      <c r="N351" s="34">
        <f>VLOOKUP(C351, [1]Data!$A:$R, 18, FALSE)</f>
        <v>2922890</v>
      </c>
    </row>
    <row r="352" spans="1:14" ht="15.6" x14ac:dyDescent="0.35">
      <c r="A352" s="42" t="s">
        <v>240</v>
      </c>
      <c r="B352" s="30" t="s">
        <v>241</v>
      </c>
      <c r="C352" s="30" t="s">
        <v>242</v>
      </c>
      <c r="D352" s="30" t="str">
        <f>VLOOKUP(C352, [1]Data!$A:$Q, 17, FALSE)</f>
        <v>Northeast</v>
      </c>
      <c r="E352" s="31">
        <f>VLOOKUP(C352, [1]Data!$A:$D, 4, FALSE)</f>
        <v>71</v>
      </c>
      <c r="F352" s="32">
        <v>0.45454545454545453</v>
      </c>
      <c r="G352" s="33">
        <v>19.399999999999999</v>
      </c>
      <c r="H352" s="33">
        <v>16.600000000000001</v>
      </c>
      <c r="I352" s="33">
        <v>18.2</v>
      </c>
      <c r="J352" s="33">
        <v>21.4</v>
      </c>
      <c r="K352" s="33">
        <v>21</v>
      </c>
      <c r="L352" s="30" t="str">
        <f>VLOOKUP(C352, [1]Data!$A:$O, 15, FALSE)</f>
        <v>Chariton</v>
      </c>
      <c r="M352" s="30" t="str">
        <f>VLOOKUP(C352, [1]Data!$A:$P, 16, FALSE)</f>
        <v>rural</v>
      </c>
      <c r="N352" s="34">
        <f>VLOOKUP(C352, [1]Data!$A:$R, 18, FALSE)</f>
        <v>2922920</v>
      </c>
    </row>
    <row r="353" spans="1:14" ht="15.6" x14ac:dyDescent="0.35">
      <c r="A353" s="42" t="s">
        <v>1383</v>
      </c>
      <c r="B353" s="30" t="s">
        <v>1384</v>
      </c>
      <c r="C353" s="30" t="s">
        <v>1385</v>
      </c>
      <c r="D353" s="30" t="str">
        <f>VLOOKUP(C353, [1]Data!$A:$Q, 17, FALSE)</f>
        <v>Southwest</v>
      </c>
      <c r="E353" s="31">
        <f>VLOOKUP(C353, [1]Data!$A:$D, 4, FALSE)</f>
        <v>191</v>
      </c>
      <c r="F353" s="32">
        <v>0.8571428571428571</v>
      </c>
      <c r="G353" s="33">
        <v>20.8</v>
      </c>
      <c r="H353" s="33">
        <v>20.100000000000001</v>
      </c>
      <c r="I353" s="33">
        <v>20.5</v>
      </c>
      <c r="J353" s="33">
        <v>21.1</v>
      </c>
      <c r="K353" s="33">
        <v>21.1</v>
      </c>
      <c r="L353" s="30" t="str">
        <f>VLOOKUP(C353, [1]Data!$A:$O, 15, FALSE)</f>
        <v>Wright</v>
      </c>
      <c r="M353" s="30" t="str">
        <f>VLOOKUP(C353, [1]Data!$A:$P, 16, FALSE)</f>
        <v>rural</v>
      </c>
      <c r="N353" s="34">
        <f>VLOOKUP(C353, [1]Data!$A:$R, 18, FALSE)</f>
        <v>2922950</v>
      </c>
    </row>
    <row r="354" spans="1:14" ht="15.6" x14ac:dyDescent="0.35">
      <c r="A354" s="42" t="s">
        <v>558</v>
      </c>
      <c r="B354" s="30" t="s">
        <v>559</v>
      </c>
      <c r="C354" s="30" t="s">
        <v>560</v>
      </c>
      <c r="D354" s="30" t="str">
        <f>VLOOKUP(C354, [1]Data!$A:$Q, 17, FALSE)</f>
        <v>Kansas City</v>
      </c>
      <c r="E354" s="31">
        <f>VLOOKUP(C354, [1]Data!$A:$D, 4, FALSE)</f>
        <v>549</v>
      </c>
      <c r="F354" s="32">
        <v>0.51639344262295084</v>
      </c>
      <c r="G354" s="33">
        <v>20.6</v>
      </c>
      <c r="H354" s="33">
        <v>18.8</v>
      </c>
      <c r="I354" s="33">
        <v>20.3</v>
      </c>
      <c r="J354" s="33">
        <v>21.3</v>
      </c>
      <c r="K354" s="33">
        <v>21.5</v>
      </c>
      <c r="L354" s="30" t="str">
        <f>VLOOKUP(C354, [1]Data!$A:$O, 15, FALSE)</f>
        <v>Jackson</v>
      </c>
      <c r="M354" s="30" t="str">
        <f>VLOOKUP(C354, [1]Data!$A:$P, 16, FALSE)</f>
        <v>suburban</v>
      </c>
      <c r="N354" s="34">
        <f>VLOOKUP(C354, [1]Data!$A:$R, 18, FALSE)</f>
        <v>2923010</v>
      </c>
    </row>
    <row r="355" spans="1:14" ht="15.6" x14ac:dyDescent="0.35">
      <c r="A355" s="42" t="s">
        <v>184</v>
      </c>
      <c r="B355" s="30" t="s">
        <v>185</v>
      </c>
      <c r="C355" s="30" t="s">
        <v>186</v>
      </c>
      <c r="D355" s="30" t="str">
        <f>VLOOKUP(C355, [1]Data!$A:$Q, 17, FALSE)</f>
        <v>Bootheel</v>
      </c>
      <c r="E355" s="31">
        <f>VLOOKUP(C355, [1]Data!$A:$D, 4, FALSE)</f>
        <v>159</v>
      </c>
      <c r="F355" s="32">
        <v>0.84210526315789469</v>
      </c>
      <c r="G355" s="33">
        <v>21.6</v>
      </c>
      <c r="H355" s="33">
        <v>20.399999999999999</v>
      </c>
      <c r="I355" s="33">
        <v>20.6</v>
      </c>
      <c r="J355" s="33">
        <v>22.3</v>
      </c>
      <c r="K355" s="33">
        <v>22.3</v>
      </c>
      <c r="L355" s="30" t="str">
        <f>VLOOKUP(C355, [1]Data!$A:$O, 15, FALSE)</f>
        <v>Cape Girardeau</v>
      </c>
      <c r="M355" s="30" t="str">
        <f>VLOOKUP(C355, [1]Data!$A:$P, 16, FALSE)</f>
        <v>rural</v>
      </c>
      <c r="N355" s="34">
        <f>VLOOKUP(C355, [1]Data!$A:$R, 18, FALSE)</f>
        <v>2923070</v>
      </c>
    </row>
    <row r="356" spans="1:14" ht="15.6" x14ac:dyDescent="0.35">
      <c r="A356" s="42" t="s">
        <v>704</v>
      </c>
      <c r="B356" s="30" t="s">
        <v>705</v>
      </c>
      <c r="C356" s="30" t="s">
        <v>706</v>
      </c>
      <c r="D356" s="30" t="str">
        <f>VLOOKUP(C356, [1]Data!$A:$Q, 17, FALSE)</f>
        <v>Western Plains</v>
      </c>
      <c r="E356" s="31">
        <f>VLOOKUP(C356, [1]Data!$A:$D, 4, FALSE)</f>
        <v>607</v>
      </c>
      <c r="F356" s="32">
        <v>0.47787610619469029</v>
      </c>
      <c r="G356" s="33">
        <v>19.600000000000001</v>
      </c>
      <c r="H356" s="33">
        <v>17.399999999999999</v>
      </c>
      <c r="I356" s="33">
        <v>19.899999999999999</v>
      </c>
      <c r="J356" s="33">
        <v>20.399999999999999</v>
      </c>
      <c r="K356" s="33">
        <v>19.8</v>
      </c>
      <c r="L356" s="30" t="str">
        <f>VLOOKUP(C356, [1]Data!$A:$O, 15, FALSE)</f>
        <v>Lafayette</v>
      </c>
      <c r="M356" s="30" t="str">
        <f>VLOOKUP(C356, [1]Data!$A:$P, 16, FALSE)</f>
        <v>town</v>
      </c>
      <c r="N356" s="34">
        <f>VLOOKUP(C356, [1]Data!$A:$R, 18, FALSE)</f>
        <v>2923100</v>
      </c>
    </row>
    <row r="357" spans="1:14" ht="15.6" x14ac:dyDescent="0.35">
      <c r="A357" s="42" t="s">
        <v>1248</v>
      </c>
      <c r="B357" s="30" t="s">
        <v>1249</v>
      </c>
      <c r="C357" s="30" t="s">
        <v>1250</v>
      </c>
      <c r="D357" s="30" t="str">
        <f>VLOOKUP(C357, [1]Data!$A:$Q, 17, FALSE)</f>
        <v>Bootheel</v>
      </c>
      <c r="E357" s="31">
        <f>VLOOKUP(C357, [1]Data!$A:$D, 4, FALSE)</f>
        <v>169</v>
      </c>
      <c r="F357" s="32">
        <v>0.83333333333333337</v>
      </c>
      <c r="G357" s="33">
        <v>20.3</v>
      </c>
      <c r="H357" s="33">
        <v>18.5</v>
      </c>
      <c r="I357" s="33">
        <v>20.8</v>
      </c>
      <c r="J357" s="33">
        <v>21.6</v>
      </c>
      <c r="K357" s="33">
        <v>19.600000000000001</v>
      </c>
      <c r="L357" s="30" t="str">
        <f>VLOOKUP(C357, [1]Data!$A:$O, 15, FALSE)</f>
        <v>Scott</v>
      </c>
      <c r="M357" s="30" t="str">
        <f>VLOOKUP(C357, [1]Data!$A:$P, 16, FALSE)</f>
        <v>rural</v>
      </c>
      <c r="N357" s="34">
        <f>VLOOKUP(C357, [1]Data!$A:$R, 18, FALSE)</f>
        <v>2923130</v>
      </c>
    </row>
    <row r="358" spans="1:14" ht="15.6" x14ac:dyDescent="0.35">
      <c r="A358" s="42" t="s">
        <v>1111</v>
      </c>
      <c r="B358" s="30" t="s">
        <v>1112</v>
      </c>
      <c r="C358" s="30" t="s">
        <v>1113</v>
      </c>
      <c r="D358" s="30" t="str">
        <f>VLOOKUP(C358, [1]Data!$A:$Q, 17, FALSE)</f>
        <v>St. Louis</v>
      </c>
      <c r="E358" s="31">
        <f>VLOOKUP(C358, [1]Data!$A:$D, 4, FALSE)</f>
        <v>608</v>
      </c>
      <c r="F358" s="32">
        <v>0.69333333333333336</v>
      </c>
      <c r="G358" s="33">
        <v>20</v>
      </c>
      <c r="H358" s="33">
        <v>18.8</v>
      </c>
      <c r="I358" s="33">
        <v>19</v>
      </c>
      <c r="J358" s="33">
        <v>21.3</v>
      </c>
      <c r="K358" s="33">
        <v>20.2</v>
      </c>
      <c r="L358" s="30" t="str">
        <f>VLOOKUP(C358, [1]Data!$A:$O, 15, FALSE)</f>
        <v>St. Charles</v>
      </c>
      <c r="M358" s="30" t="str">
        <f>VLOOKUP(C358, [1]Data!$A:$P, 16, FALSE)</f>
        <v>suburban</v>
      </c>
      <c r="N358" s="34">
        <f>VLOOKUP(C358, [1]Data!$A:$R, 18, FALSE)</f>
        <v>2923160</v>
      </c>
    </row>
    <row r="359" spans="1:14" ht="15.6" x14ac:dyDescent="0.35">
      <c r="A359" s="42" t="s">
        <v>919</v>
      </c>
      <c r="B359" s="30" t="s">
        <v>920</v>
      </c>
      <c r="C359" s="30" t="s">
        <v>921</v>
      </c>
      <c r="D359" s="30" t="str">
        <f>VLOOKUP(C359, [1]Data!$A:$Q, 17, FALSE)</f>
        <v>Ozarks</v>
      </c>
      <c r="E359" s="31">
        <f>VLOOKUP(C359, [1]Data!$A:$D, 4, FALSE)</f>
        <v>89</v>
      </c>
      <c r="F359" s="32" t="s">
        <v>3</v>
      </c>
      <c r="G359" s="33">
        <v>19.5</v>
      </c>
      <c r="H359" s="33">
        <v>21.5</v>
      </c>
      <c r="I359" s="33">
        <v>18.5</v>
      </c>
      <c r="J359" s="33">
        <v>19</v>
      </c>
      <c r="K359" s="33">
        <v>18.5</v>
      </c>
      <c r="L359" s="30" t="str">
        <f>VLOOKUP(C359, [1]Data!$A:$O, 15, FALSE)</f>
        <v>Oregon</v>
      </c>
      <c r="M359" s="30" t="str">
        <f>VLOOKUP(C359, [1]Data!$A:$P, 16, FALSE)</f>
        <v>rural</v>
      </c>
      <c r="N359" s="34">
        <f>VLOOKUP(C359, [1]Data!$A:$R, 18, FALSE)</f>
        <v>2916860</v>
      </c>
    </row>
    <row r="360" spans="1:14" ht="15.6" x14ac:dyDescent="0.35">
      <c r="A360" s="42" t="s">
        <v>1065</v>
      </c>
      <c r="B360" s="30" t="s">
        <v>1066</v>
      </c>
      <c r="C360" s="30" t="s">
        <v>1067</v>
      </c>
      <c r="D360" s="30" t="str">
        <f>VLOOKUP(C360, [1]Data!$A:$Q, 17, FALSE)</f>
        <v>Western Plains</v>
      </c>
      <c r="E360" s="31">
        <f>VLOOKUP(C360, [1]Data!$A:$D, 4, FALSE)</f>
        <v>131</v>
      </c>
      <c r="F360" s="32">
        <v>0.5714285714285714</v>
      </c>
      <c r="G360" s="33">
        <v>18.399999999999999</v>
      </c>
      <c r="H360" s="33">
        <v>18</v>
      </c>
      <c r="I360" s="33">
        <v>16.600000000000001</v>
      </c>
      <c r="J360" s="33">
        <v>19.600000000000001</v>
      </c>
      <c r="K360" s="33">
        <v>19</v>
      </c>
      <c r="L360" s="30" t="str">
        <f>VLOOKUP(C360, [1]Data!$A:$O, 15, FALSE)</f>
        <v>Ray</v>
      </c>
      <c r="M360" s="30" t="str">
        <f>VLOOKUP(C360, [1]Data!$A:$P, 16, FALSE)</f>
        <v>rural</v>
      </c>
      <c r="N360" s="34">
        <f>VLOOKUP(C360, [1]Data!$A:$R, 18, FALSE)</f>
        <v>2923220</v>
      </c>
    </row>
    <row r="361" spans="1:14" ht="15.6" x14ac:dyDescent="0.35">
      <c r="A361" s="42" t="s">
        <v>925</v>
      </c>
      <c r="B361" s="30" t="s">
        <v>926</v>
      </c>
      <c r="C361" s="30" t="s">
        <v>927</v>
      </c>
      <c r="D361" s="30" t="str">
        <f>VLOOKUP(C361, [1]Data!$A:$Q, 17, FALSE)</f>
        <v>Central</v>
      </c>
      <c r="E361" s="31">
        <f>VLOOKUP(C361, [1]Data!$A:$D, 4, FALSE)</f>
        <v>68</v>
      </c>
      <c r="F361" s="32">
        <v>1</v>
      </c>
      <c r="G361" s="33">
        <v>16.8</v>
      </c>
      <c r="H361" s="33">
        <v>14.1</v>
      </c>
      <c r="I361" s="33">
        <v>17</v>
      </c>
      <c r="J361" s="33">
        <v>16.899999999999999</v>
      </c>
      <c r="K361" s="33">
        <v>18.399999999999999</v>
      </c>
      <c r="L361" s="30" t="str">
        <f>VLOOKUP(C361, [1]Data!$A:$O, 15, FALSE)</f>
        <v>Osage</v>
      </c>
      <c r="M361" s="30" t="str">
        <f>VLOOKUP(C361, [1]Data!$A:$P, 16, FALSE)</f>
        <v>rural</v>
      </c>
      <c r="N361" s="34">
        <f>VLOOKUP(C361, [1]Data!$A:$R, 18, FALSE)</f>
        <v>2908490</v>
      </c>
    </row>
    <row r="362" spans="1:14" ht="15.6" x14ac:dyDescent="0.35">
      <c r="A362" s="42" t="s">
        <v>928</v>
      </c>
      <c r="B362" s="30" t="s">
        <v>929</v>
      </c>
      <c r="C362" s="30" t="s">
        <v>930</v>
      </c>
      <c r="D362" s="30" t="str">
        <f>VLOOKUP(C362, [1]Data!$A:$Q, 17, FALSE)</f>
        <v>Central</v>
      </c>
      <c r="E362" s="31">
        <f>VLOOKUP(C362, [1]Data!$A:$D, 4, FALSE)</f>
        <v>317</v>
      </c>
      <c r="F362" s="32">
        <v>0.96296296296296291</v>
      </c>
      <c r="G362" s="33">
        <v>19.899999999999999</v>
      </c>
      <c r="H362" s="33">
        <v>18.899999999999999</v>
      </c>
      <c r="I362" s="33">
        <v>18.899999999999999</v>
      </c>
      <c r="J362" s="33">
        <v>20.9</v>
      </c>
      <c r="K362" s="33">
        <v>20.5</v>
      </c>
      <c r="L362" s="30" t="str">
        <f>VLOOKUP(C362, [1]Data!$A:$O, 15, FALSE)</f>
        <v>Osage</v>
      </c>
      <c r="M362" s="30" t="str">
        <f>VLOOKUP(C362, [1]Data!$A:$P, 16, FALSE)</f>
        <v>rural</v>
      </c>
      <c r="N362" s="34">
        <f>VLOOKUP(C362, [1]Data!$A:$R, 18, FALSE)</f>
        <v>2919080</v>
      </c>
    </row>
    <row r="363" spans="1:14" ht="15.6" x14ac:dyDescent="0.35">
      <c r="A363" s="42" t="s">
        <v>931</v>
      </c>
      <c r="B363" s="30" t="s">
        <v>932</v>
      </c>
      <c r="C363" s="30" t="s">
        <v>933</v>
      </c>
      <c r="D363" s="30" t="str">
        <f>VLOOKUP(C363, [1]Data!$A:$Q, 17, FALSE)</f>
        <v>Central</v>
      </c>
      <c r="E363" s="31">
        <f>VLOOKUP(C363, [1]Data!$A:$D, 4, FALSE)</f>
        <v>507</v>
      </c>
      <c r="F363" s="32">
        <v>0.79166666666666663</v>
      </c>
      <c r="G363" s="33">
        <v>22</v>
      </c>
      <c r="H363" s="33">
        <v>21.1</v>
      </c>
      <c r="I363" s="33">
        <v>21.3</v>
      </c>
      <c r="J363" s="33">
        <v>23</v>
      </c>
      <c r="K363" s="33">
        <v>22.1</v>
      </c>
      <c r="L363" s="30" t="str">
        <f>VLOOKUP(C363, [1]Data!$A:$O, 15, FALSE)</f>
        <v>Osage</v>
      </c>
      <c r="M363" s="30" t="str">
        <f>VLOOKUP(C363, [1]Data!$A:$P, 16, FALSE)</f>
        <v>rural</v>
      </c>
      <c r="N363" s="34">
        <f>VLOOKUP(C363, [1]Data!$A:$R, 18, FALSE)</f>
        <v>2931830</v>
      </c>
    </row>
    <row r="364" spans="1:14" ht="15.6" x14ac:dyDescent="0.35">
      <c r="A364" s="42" t="s">
        <v>369</v>
      </c>
      <c r="B364" s="30" t="s">
        <v>370</v>
      </c>
      <c r="C364" s="30" t="s">
        <v>371</v>
      </c>
      <c r="D364" s="30" t="str">
        <f>VLOOKUP(C364, [1]Data!$A:$Q, 17, FALSE)</f>
        <v>Northwest</v>
      </c>
      <c r="E364" s="31">
        <f>VLOOKUP(C364, [1]Data!$A:$D, 4, FALSE)</f>
        <v>57</v>
      </c>
      <c r="F364" s="32">
        <v>0.625</v>
      </c>
      <c r="G364" s="33">
        <v>23</v>
      </c>
      <c r="H364" s="33">
        <v>22.6</v>
      </c>
      <c r="I364" s="33">
        <v>22.4</v>
      </c>
      <c r="J364" s="33">
        <v>23.4</v>
      </c>
      <c r="K364" s="33">
        <v>23.4</v>
      </c>
      <c r="L364" s="30" t="str">
        <f>VLOOKUP(C364, [1]Data!$A:$O, 15, FALSE)</f>
        <v>DeKalb</v>
      </c>
      <c r="M364" s="30" t="str">
        <f>VLOOKUP(C364, [1]Data!$A:$P, 16, FALSE)</f>
        <v>rural</v>
      </c>
      <c r="N364" s="34">
        <f>VLOOKUP(C364, [1]Data!$A:$R, 18, FALSE)</f>
        <v>2923250</v>
      </c>
    </row>
    <row r="365" spans="1:14" ht="15.6" x14ac:dyDescent="0.35">
      <c r="A365" s="42" t="s">
        <v>1120</v>
      </c>
      <c r="B365" s="30" t="s">
        <v>1121</v>
      </c>
      <c r="C365" s="30" t="s">
        <v>1122</v>
      </c>
      <c r="D365" s="30" t="str">
        <f>VLOOKUP(C365, [1]Data!$A:$Q, 17, FALSE)</f>
        <v>Western Plains</v>
      </c>
      <c r="E365" s="31">
        <f>VLOOKUP(C365, [1]Data!$A:$D, 4, FALSE)</f>
        <v>258</v>
      </c>
      <c r="F365" s="32">
        <v>0.90243902439024393</v>
      </c>
      <c r="G365" s="33">
        <v>16.899999999999999</v>
      </c>
      <c r="H365" s="33">
        <v>15.3</v>
      </c>
      <c r="I365" s="33">
        <v>17.100000000000001</v>
      </c>
      <c r="J365" s="33">
        <v>17.2</v>
      </c>
      <c r="K365" s="33">
        <v>17.600000000000001</v>
      </c>
      <c r="L365" s="30" t="str">
        <f>VLOOKUP(C365, [1]Data!$A:$O, 15, FALSE)</f>
        <v>St. Clair</v>
      </c>
      <c r="M365" s="30" t="str">
        <f>VLOOKUP(C365, [1]Data!$A:$P, 16, FALSE)</f>
        <v>rural</v>
      </c>
      <c r="N365" s="34">
        <f>VLOOKUP(C365, [1]Data!$A:$R, 18, FALSE)</f>
        <v>2923270</v>
      </c>
    </row>
    <row r="366" spans="1:14" ht="15.6" x14ac:dyDescent="0.35">
      <c r="A366" s="42" t="s">
        <v>321</v>
      </c>
      <c r="B366" s="30" t="s">
        <v>322</v>
      </c>
      <c r="C366" s="30" t="s">
        <v>323</v>
      </c>
      <c r="D366" s="30" t="str">
        <f>VLOOKUP(C366, [1]Data!$A:$Q, 17, FALSE)</f>
        <v>Central</v>
      </c>
      <c r="E366" s="31">
        <f>VLOOKUP(C366, [1]Data!$A:$D, 4, FALSE)</f>
        <v>106</v>
      </c>
      <c r="F366" s="32">
        <v>0.9</v>
      </c>
      <c r="G366" s="33">
        <v>18.100000000000001</v>
      </c>
      <c r="H366" s="33">
        <v>17.5</v>
      </c>
      <c r="I366" s="33">
        <v>16.5</v>
      </c>
      <c r="J366" s="33">
        <v>20.7</v>
      </c>
      <c r="K366" s="33">
        <v>17.100000000000001</v>
      </c>
      <c r="L366" s="30" t="str">
        <f>VLOOKUP(C366, [1]Data!$A:$O, 15, FALSE)</f>
        <v>Cooper</v>
      </c>
      <c r="M366" s="30" t="str">
        <f>VLOOKUP(C366, [1]Data!$A:$P, 16, FALSE)</f>
        <v>rural</v>
      </c>
      <c r="N366" s="34">
        <f>VLOOKUP(C366, [1]Data!$A:$R, 18, FALSE)</f>
        <v>2923310</v>
      </c>
    </row>
    <row r="367" spans="1:14" ht="15.6" x14ac:dyDescent="0.35">
      <c r="A367" s="42" t="s">
        <v>267</v>
      </c>
      <c r="B367" s="30" t="s">
        <v>268</v>
      </c>
      <c r="C367" s="30" t="s">
        <v>269</v>
      </c>
      <c r="D367" s="30" t="str">
        <f>VLOOKUP(C367, [1]Data!$A:$Q, 17, FALSE)</f>
        <v>Southwest</v>
      </c>
      <c r="E367" s="31">
        <f>VLOOKUP(C367, [1]Data!$A:$D, 4, FALSE)</f>
        <v>1357</v>
      </c>
      <c r="F367" s="32">
        <v>0.61712846347607053</v>
      </c>
      <c r="G367" s="33">
        <v>22.2</v>
      </c>
      <c r="H367" s="33">
        <v>21.3</v>
      </c>
      <c r="I367" s="33">
        <v>21.6</v>
      </c>
      <c r="J367" s="33">
        <v>23</v>
      </c>
      <c r="K367" s="33">
        <v>22.2</v>
      </c>
      <c r="L367" s="30" t="str">
        <f>VLOOKUP(C367, [1]Data!$A:$O, 15, FALSE)</f>
        <v>Christian</v>
      </c>
      <c r="M367" s="30" t="str">
        <f>VLOOKUP(C367, [1]Data!$A:$P, 16, FALSE)</f>
        <v>rural</v>
      </c>
      <c r="N367" s="34">
        <f>VLOOKUP(C367, [1]Data!$A:$R, 18, FALSE)</f>
        <v>2923430</v>
      </c>
    </row>
    <row r="368" spans="1:14" ht="15.6" x14ac:dyDescent="0.35">
      <c r="A368" s="42" t="s">
        <v>806</v>
      </c>
      <c r="B368" s="30" t="s">
        <v>807</v>
      </c>
      <c r="C368" s="30" t="s">
        <v>808</v>
      </c>
      <c r="D368" s="30" t="str">
        <f>VLOOKUP(C368, [1]Data!$A:$Q, 17, FALSE)</f>
        <v>Northeast</v>
      </c>
      <c r="E368" s="31">
        <f>VLOOKUP(C368, [1]Data!$A:$D, 4, FALSE)</f>
        <v>373</v>
      </c>
      <c r="F368" s="32">
        <v>0.50666666666666671</v>
      </c>
      <c r="G368" s="33">
        <v>23.1</v>
      </c>
      <c r="H368" s="33">
        <v>21.8</v>
      </c>
      <c r="I368" s="33">
        <v>21.8</v>
      </c>
      <c r="J368" s="33">
        <v>24.1</v>
      </c>
      <c r="K368" s="33">
        <v>23.7</v>
      </c>
      <c r="L368" s="30" t="str">
        <f>VLOOKUP(C368, [1]Data!$A:$O, 15, FALSE)</f>
        <v>Marion</v>
      </c>
      <c r="M368" s="30" t="str">
        <f>VLOOKUP(C368, [1]Data!$A:$P, 16, FALSE)</f>
        <v>town</v>
      </c>
      <c r="N368" s="34">
        <f>VLOOKUP(C368, [1]Data!$A:$R, 18, FALSE)</f>
        <v>2923490</v>
      </c>
    </row>
    <row r="369" spans="1:14" ht="15.6" x14ac:dyDescent="0.35">
      <c r="A369" s="42" t="s">
        <v>854</v>
      </c>
      <c r="B369" s="30" t="s">
        <v>855</v>
      </c>
      <c r="C369" s="30" t="s">
        <v>856</v>
      </c>
      <c r="D369" s="30" t="str">
        <f>VLOOKUP(C369, [1]Data!$A:$Q, 17, FALSE)</f>
        <v>Northeast</v>
      </c>
      <c r="E369" s="31">
        <f>VLOOKUP(C369, [1]Data!$A:$D, 4, FALSE)</f>
        <v>136</v>
      </c>
      <c r="F369" s="32">
        <v>0.65</v>
      </c>
      <c r="G369" s="33">
        <v>17.7</v>
      </c>
      <c r="H369" s="33">
        <v>15.6</v>
      </c>
      <c r="I369" s="33">
        <v>16.5</v>
      </c>
      <c r="J369" s="33">
        <v>19.2</v>
      </c>
      <c r="K369" s="33">
        <v>18.5</v>
      </c>
      <c r="L369" s="30" t="str">
        <f>VLOOKUP(C369, [1]Data!$A:$O, 15, FALSE)</f>
        <v>Monroe</v>
      </c>
      <c r="M369" s="30" t="str">
        <f>VLOOKUP(C369, [1]Data!$A:$P, 16, FALSE)</f>
        <v>rural</v>
      </c>
      <c r="N369" s="34">
        <f>VLOOKUP(C369, [1]Data!$A:$R, 18, FALSE)</f>
        <v>2923530</v>
      </c>
    </row>
    <row r="370" spans="1:14" ht="15.6" x14ac:dyDescent="0.35">
      <c r="A370" s="42" t="s">
        <v>1008</v>
      </c>
      <c r="B370" s="30" t="s">
        <v>1009</v>
      </c>
      <c r="C370" s="30" t="s">
        <v>1010</v>
      </c>
      <c r="D370" s="30" t="str">
        <f>VLOOKUP(C370, [1]Data!$A:$Q, 17, FALSE)</f>
        <v>Kansas City</v>
      </c>
      <c r="E370" s="31">
        <f>VLOOKUP(C370, [1]Data!$A:$D, 4, FALSE)</f>
        <v>1875</v>
      </c>
      <c r="F370" s="32">
        <v>0.90517241379310343</v>
      </c>
      <c r="G370" s="33">
        <v>21.3</v>
      </c>
      <c r="H370" s="33">
        <v>20.2</v>
      </c>
      <c r="I370" s="33">
        <v>20.9</v>
      </c>
      <c r="J370" s="33">
        <v>22.2</v>
      </c>
      <c r="K370" s="33">
        <v>21.6</v>
      </c>
      <c r="L370" s="30" t="str">
        <f>VLOOKUP(C370, [1]Data!$A:$O, 15, FALSE)</f>
        <v>Platte</v>
      </c>
      <c r="M370" s="30" t="str">
        <f>VLOOKUP(C370, [1]Data!$A:$P, 16, FALSE)</f>
        <v>rural</v>
      </c>
      <c r="N370" s="34">
        <f>VLOOKUP(C370, [1]Data!$A:$R, 18, FALSE)</f>
        <v>2923550</v>
      </c>
    </row>
    <row r="371" spans="1:14" ht="15.6" x14ac:dyDescent="0.35">
      <c r="A371" s="42" t="s">
        <v>1008</v>
      </c>
      <c r="B371" s="30" t="s">
        <v>1009</v>
      </c>
      <c r="C371" s="30" t="s">
        <v>1011</v>
      </c>
      <c r="D371" s="30" t="str">
        <f>VLOOKUP(C371, [1]Data!$A:$Q, 17, FALSE)</f>
        <v>Kansas City</v>
      </c>
      <c r="E371" s="31">
        <f>VLOOKUP(C371, [1]Data!$A:$D, 4, FALSE)</f>
        <v>1842</v>
      </c>
      <c r="F371" s="32">
        <v>0.85569620253164558</v>
      </c>
      <c r="G371" s="33">
        <v>22</v>
      </c>
      <c r="H371" s="33">
        <v>20.7</v>
      </c>
      <c r="I371" s="33">
        <v>21.9</v>
      </c>
      <c r="J371" s="33">
        <v>22.8</v>
      </c>
      <c r="K371" s="33">
        <v>22</v>
      </c>
      <c r="L371" s="30" t="str">
        <f>VLOOKUP(C371, [1]Data!$A:$O, 15, FALSE)</f>
        <v>Platte</v>
      </c>
      <c r="M371" s="30" t="str">
        <f>VLOOKUP(C371, [1]Data!$A:$P, 16, FALSE)</f>
        <v>rural</v>
      </c>
      <c r="N371" s="34">
        <f>VLOOKUP(C371, [1]Data!$A:$R, 18, FALSE)</f>
        <v>2923550</v>
      </c>
    </row>
    <row r="372" spans="1:14" ht="15.6" x14ac:dyDescent="0.35">
      <c r="A372" s="42" t="s">
        <v>1169</v>
      </c>
      <c r="B372" s="30" t="s">
        <v>1170</v>
      </c>
      <c r="C372" s="30" t="s">
        <v>131</v>
      </c>
      <c r="D372" s="30" t="str">
        <f>VLOOKUP(C372, [1]Data!$A:$Q, 17, FALSE)</f>
        <v>Bootheel</v>
      </c>
      <c r="E372" s="31">
        <f>VLOOKUP(C372, [1]Data!$A:$D, 4, FALSE)</f>
        <v>1312</v>
      </c>
      <c r="F372" s="32">
        <v>0.85333333333333339</v>
      </c>
      <c r="G372" s="33">
        <v>22.9</v>
      </c>
      <c r="H372" s="33">
        <v>22.2</v>
      </c>
      <c r="I372" s="33">
        <v>22</v>
      </c>
      <c r="J372" s="33">
        <v>23.9</v>
      </c>
      <c r="K372" s="33">
        <v>22.9</v>
      </c>
      <c r="L372" s="30" t="str">
        <f>VLOOKUP(C372, [1]Data!$A:$O, 15, FALSE)</f>
        <v>Cape Girardeau</v>
      </c>
      <c r="M372" s="30" t="str">
        <f>VLOOKUP(C372, [1]Data!$A:$P, 16, FALSE)</f>
        <v>suburban</v>
      </c>
      <c r="N372" s="34">
        <f>VLOOKUP(C372, [1]Data!$A:$R, 18, FALSE)</f>
        <v>2907120</v>
      </c>
    </row>
    <row r="373" spans="1:14" ht="15.6" x14ac:dyDescent="0.35">
      <c r="A373" s="42" t="s">
        <v>1169</v>
      </c>
      <c r="B373" s="30" t="s">
        <v>1170</v>
      </c>
      <c r="C373" s="30" t="s">
        <v>1171</v>
      </c>
      <c r="D373" s="30" t="str">
        <f>VLOOKUP(C373, [1]Data!$A:$Q, 17, FALSE)</f>
        <v>St. Louis</v>
      </c>
      <c r="E373" s="31">
        <f>VLOOKUP(C373, [1]Data!$A:$D, 4, FALSE)</f>
        <v>1088</v>
      </c>
      <c r="F373" s="32">
        <v>0.7865612648221344</v>
      </c>
      <c r="G373" s="33">
        <v>21</v>
      </c>
      <c r="H373" s="33">
        <v>20</v>
      </c>
      <c r="I373" s="33">
        <v>20.100000000000001</v>
      </c>
      <c r="J373" s="33">
        <v>21.8</v>
      </c>
      <c r="K373" s="33">
        <v>21.4</v>
      </c>
      <c r="L373" s="30" t="str">
        <f>VLOOKUP(C373, [1]Data!$A:$O, 15, FALSE)</f>
        <v>St. Louis</v>
      </c>
      <c r="M373" s="30" t="str">
        <f>VLOOKUP(C373, [1]Data!$A:$P, 16, FALSE)</f>
        <v>suburban</v>
      </c>
      <c r="N373" s="34">
        <f>VLOOKUP(C373, [1]Data!$A:$R, 18, FALSE)</f>
        <v>2923580</v>
      </c>
    </row>
    <row r="374" spans="1:14" ht="15.6" x14ac:dyDescent="0.35">
      <c r="A374" s="42" t="s">
        <v>1169</v>
      </c>
      <c r="B374" s="30" t="s">
        <v>1170</v>
      </c>
      <c r="C374" s="30" t="s">
        <v>1095</v>
      </c>
      <c r="D374" s="30" t="str">
        <f>VLOOKUP(C374, [1]Data!$A:$Q, 17, FALSE)</f>
        <v>St. Louis</v>
      </c>
      <c r="E374" s="31">
        <f>VLOOKUP(C374, [1]Data!$A:$D, 4, FALSE)</f>
        <v>1393</v>
      </c>
      <c r="F374" s="32">
        <v>0.89808917197452232</v>
      </c>
      <c r="G374" s="33">
        <v>24.3</v>
      </c>
      <c r="H374" s="33">
        <v>23.8</v>
      </c>
      <c r="I374" s="33">
        <v>23.5</v>
      </c>
      <c r="J374" s="33">
        <v>25</v>
      </c>
      <c r="K374" s="33">
        <v>24.4</v>
      </c>
      <c r="L374" s="30" t="str">
        <f>VLOOKUP(C374, [1]Data!$A:$O, 15, FALSE)</f>
        <v>St. Louis</v>
      </c>
      <c r="M374" s="30" t="str">
        <f>VLOOKUP(C374, [1]Data!$A:$P, 16, FALSE)</f>
        <v>suburban</v>
      </c>
      <c r="N374" s="34">
        <f>VLOOKUP(C374, [1]Data!$A:$R, 18, FALSE)</f>
        <v>2923580</v>
      </c>
    </row>
    <row r="375" spans="1:14" ht="15.6" x14ac:dyDescent="0.35">
      <c r="A375" s="42" t="s">
        <v>1169</v>
      </c>
      <c r="B375" s="30" t="s">
        <v>1170</v>
      </c>
      <c r="C375" s="30" t="s">
        <v>1172</v>
      </c>
      <c r="D375" s="30" t="str">
        <f>VLOOKUP(C375, [1]Data!$A:$Q, 17, FALSE)</f>
        <v>St. Louis</v>
      </c>
      <c r="E375" s="31">
        <f>VLOOKUP(C375, [1]Data!$A:$D, 4, FALSE)</f>
        <v>1667</v>
      </c>
      <c r="F375" s="32">
        <v>0.8179723502304147</v>
      </c>
      <c r="G375" s="33">
        <v>22.3</v>
      </c>
      <c r="H375" s="33">
        <v>21.5</v>
      </c>
      <c r="I375" s="33">
        <v>21.3</v>
      </c>
      <c r="J375" s="33">
        <v>23.2</v>
      </c>
      <c r="K375" s="33">
        <v>22.5</v>
      </c>
      <c r="L375" s="30" t="str">
        <f>VLOOKUP(C375, [1]Data!$A:$O, 15, FALSE)</f>
        <v>St. Louis</v>
      </c>
      <c r="M375" s="30" t="str">
        <f>VLOOKUP(C375, [1]Data!$A:$P, 16, FALSE)</f>
        <v>suburban</v>
      </c>
      <c r="N375" s="34">
        <f>VLOOKUP(C375, [1]Data!$A:$R, 18, FALSE)</f>
        <v>2923580</v>
      </c>
    </row>
    <row r="376" spans="1:14" ht="15.6" x14ac:dyDescent="0.35">
      <c r="A376" s="42" t="s">
        <v>354</v>
      </c>
      <c r="B376" s="30" t="s">
        <v>355</v>
      </c>
      <c r="C376" s="30" t="s">
        <v>356</v>
      </c>
      <c r="D376" s="30" t="str">
        <f>VLOOKUP(C376, [1]Data!$A:$Q, 17, FALSE)</f>
        <v>Northwest</v>
      </c>
      <c r="E376" s="31">
        <f>VLOOKUP(C376, [1]Data!$A:$D, 4, FALSE)</f>
        <v>90</v>
      </c>
      <c r="F376" s="32">
        <v>0.76923076923076927</v>
      </c>
      <c r="G376" s="33">
        <v>21.1</v>
      </c>
      <c r="H376" s="33">
        <v>19.2</v>
      </c>
      <c r="I376" s="33">
        <v>18.7</v>
      </c>
      <c r="J376" s="33">
        <v>23.4</v>
      </c>
      <c r="K376" s="33">
        <v>22.6</v>
      </c>
      <c r="L376" s="30" t="str">
        <f>VLOOKUP(C376, [1]Data!$A:$O, 15, FALSE)</f>
        <v>Daviess</v>
      </c>
      <c r="M376" s="30" t="str">
        <f>VLOOKUP(C376, [1]Data!$A:$P, 16, FALSE)</f>
        <v>rural</v>
      </c>
      <c r="N376" s="34">
        <f>VLOOKUP(C376, [1]Data!$A:$R, 18, FALSE)</f>
        <v>2923670</v>
      </c>
    </row>
    <row r="377" spans="1:14" ht="15.6" x14ac:dyDescent="0.35">
      <c r="A377" s="42" t="s">
        <v>1150</v>
      </c>
      <c r="B377" s="30" t="s">
        <v>1151</v>
      </c>
      <c r="C377" s="30" t="s">
        <v>1152</v>
      </c>
      <c r="D377" s="30" t="str">
        <f>VLOOKUP(C377, [1]Data!$A:$Q, 17, FALSE)</f>
        <v>St. Louis</v>
      </c>
      <c r="E377" s="31">
        <f>VLOOKUP(C377, [1]Data!$A:$D, 4, FALSE)</f>
        <v>1897</v>
      </c>
      <c r="F377" s="32">
        <v>0.45411764705882351</v>
      </c>
      <c r="G377" s="33">
        <v>21.8</v>
      </c>
      <c r="H377" s="33">
        <v>20.9</v>
      </c>
      <c r="I377" s="33">
        <v>20.7</v>
      </c>
      <c r="J377" s="33">
        <v>23.3</v>
      </c>
      <c r="K377" s="33">
        <v>21.8</v>
      </c>
      <c r="L377" s="30" t="str">
        <f>VLOOKUP(C377, [1]Data!$A:$O, 15, FALSE)</f>
        <v>St. Louis</v>
      </c>
      <c r="M377" s="30" t="str">
        <f>VLOOKUP(C377, [1]Data!$A:$P, 16, FALSE)</f>
        <v>suburban</v>
      </c>
      <c r="N377" s="34">
        <f>VLOOKUP(C377, [1]Data!$A:$R, 18, FALSE)</f>
        <v>2923700</v>
      </c>
    </row>
    <row r="378" spans="1:14" ht="15.6" x14ac:dyDescent="0.35">
      <c r="A378" s="42" t="s">
        <v>964</v>
      </c>
      <c r="B378" s="30" t="s">
        <v>965</v>
      </c>
      <c r="C378" s="30" t="s">
        <v>966</v>
      </c>
      <c r="D378" s="30" t="str">
        <f>VLOOKUP(C378, [1]Data!$A:$Q, 17, FALSE)</f>
        <v>Bootheel</v>
      </c>
      <c r="E378" s="31">
        <f>VLOOKUP(C378, [1]Data!$A:$D, 4, FALSE)</f>
        <v>777</v>
      </c>
      <c r="F378" s="32">
        <v>0.48603351955307261</v>
      </c>
      <c r="G378" s="33">
        <v>19.899999999999999</v>
      </c>
      <c r="H378" s="33">
        <v>17.899999999999999</v>
      </c>
      <c r="I378" s="33">
        <v>19</v>
      </c>
      <c r="J378" s="33">
        <v>21.3</v>
      </c>
      <c r="K378" s="33">
        <v>20.7</v>
      </c>
      <c r="L378" s="30" t="str">
        <f>VLOOKUP(C378, [1]Data!$A:$O, 15, FALSE)</f>
        <v>Perry</v>
      </c>
      <c r="M378" s="30" t="str">
        <f>VLOOKUP(C378, [1]Data!$A:$P, 16, FALSE)</f>
        <v>town</v>
      </c>
      <c r="N378" s="34">
        <f>VLOOKUP(C378, [1]Data!$A:$R, 18, FALSE)</f>
        <v>2924530</v>
      </c>
    </row>
    <row r="379" spans="1:14" ht="15.6" x14ac:dyDescent="0.35">
      <c r="A379" s="42" t="s">
        <v>967</v>
      </c>
      <c r="B379" s="30" t="s">
        <v>968</v>
      </c>
      <c r="C379" s="30" t="s">
        <v>640</v>
      </c>
      <c r="D379" s="30" t="str">
        <f>VLOOKUP(C379, [1]Data!$A:$Q, 17, FALSE)</f>
        <v>St. Louis</v>
      </c>
      <c r="E379" s="31">
        <f>VLOOKUP(C379, [1]Data!$A:$D, 4, FALSE)</f>
        <v>1873</v>
      </c>
      <c r="F379" s="32">
        <v>0.88888888888888884</v>
      </c>
      <c r="G379" s="33">
        <v>17.8</v>
      </c>
      <c r="H379" s="33">
        <v>15.3</v>
      </c>
      <c r="I379" s="33">
        <v>19.399999999999999</v>
      </c>
      <c r="J379" s="33">
        <v>18.2</v>
      </c>
      <c r="K379" s="33">
        <v>18.3</v>
      </c>
      <c r="L379" s="30" t="str">
        <f>VLOOKUP(C379, [1]Data!$A:$O, 15, FALSE)</f>
        <v>Jefferson</v>
      </c>
      <c r="M379" s="30" t="str">
        <f>VLOOKUP(C379, [1]Data!$A:$P, 16, FALSE)</f>
        <v>suburban</v>
      </c>
      <c r="N379" s="34">
        <f>VLOOKUP(C379, [1]Data!$A:$R, 18, FALSE)</f>
        <v>2922890</v>
      </c>
    </row>
    <row r="380" spans="1:14" ht="15.6" x14ac:dyDescent="0.35">
      <c r="A380" s="42" t="s">
        <v>719</v>
      </c>
      <c r="B380" s="30" t="s">
        <v>720</v>
      </c>
      <c r="C380" s="30" t="s">
        <v>721</v>
      </c>
      <c r="D380" s="30" t="str">
        <f>VLOOKUP(C380, [1]Data!$A:$Q, 17, FALSE)</f>
        <v>Southwest</v>
      </c>
      <c r="E380" s="31">
        <f>VLOOKUP(C380, [1]Data!$A:$D, 4, FALSE)</f>
        <v>235</v>
      </c>
      <c r="F380" s="32">
        <v>0.44927536231884058</v>
      </c>
      <c r="G380" s="33">
        <v>20.399999999999999</v>
      </c>
      <c r="H380" s="33">
        <v>20.100000000000001</v>
      </c>
      <c r="I380" s="33">
        <v>18.7</v>
      </c>
      <c r="J380" s="33">
        <v>21.9</v>
      </c>
      <c r="K380" s="33">
        <v>20.2</v>
      </c>
      <c r="L380" s="30" t="str">
        <f>VLOOKUP(C380, [1]Data!$A:$O, 15, FALSE)</f>
        <v>Lawrence</v>
      </c>
      <c r="M380" s="30" t="str">
        <f>VLOOKUP(C380, [1]Data!$A:$P, 16, FALSE)</f>
        <v>town</v>
      </c>
      <c r="N380" s="34">
        <f>VLOOKUP(C380, [1]Data!$A:$R, 18, FALSE)</f>
        <v>2925110</v>
      </c>
    </row>
    <row r="381" spans="1:14" ht="15.6" x14ac:dyDescent="0.35">
      <c r="A381" s="42" t="s">
        <v>993</v>
      </c>
      <c r="B381" s="30" t="s">
        <v>994</v>
      </c>
      <c r="C381" s="30" t="s">
        <v>995</v>
      </c>
      <c r="D381" s="30" t="str">
        <f>VLOOKUP(C381, [1]Data!$A:$Q, 17, FALSE)</f>
        <v>Northeast</v>
      </c>
      <c r="E381" s="31">
        <f>VLOOKUP(C381, [1]Data!$A:$D, 4, FALSE)</f>
        <v>201</v>
      </c>
      <c r="F381" s="32">
        <v>0.45161290322580644</v>
      </c>
      <c r="G381" s="33">
        <v>21</v>
      </c>
      <c r="H381" s="33">
        <v>21.4</v>
      </c>
      <c r="I381" s="33">
        <v>19</v>
      </c>
      <c r="J381" s="33">
        <v>21.9</v>
      </c>
      <c r="K381" s="33">
        <v>21.1</v>
      </c>
      <c r="L381" s="30" t="str">
        <f>VLOOKUP(C381, [1]Data!$A:$O, 15, FALSE)</f>
        <v>Pike</v>
      </c>
      <c r="M381" s="30" t="str">
        <f>VLOOKUP(C381, [1]Data!$A:$P, 16, FALSE)</f>
        <v>town</v>
      </c>
      <c r="N381" s="34">
        <f>VLOOKUP(C381, [1]Data!$A:$R, 18, FALSE)</f>
        <v>2925140</v>
      </c>
    </row>
    <row r="382" spans="1:14" ht="15.6" x14ac:dyDescent="0.35">
      <c r="A382" s="42" t="s">
        <v>324</v>
      </c>
      <c r="B382" s="30" t="s">
        <v>325</v>
      </c>
      <c r="C382" s="30" t="s">
        <v>326</v>
      </c>
      <c r="D382" s="30" t="str">
        <f>VLOOKUP(C382, [1]Data!$A:$Q, 17, FALSE)</f>
        <v>Central</v>
      </c>
      <c r="E382" s="31">
        <f>VLOOKUP(C382, [1]Data!$A:$D, 4, FALSE)</f>
        <v>135</v>
      </c>
      <c r="F382" s="32">
        <v>0.95833333333333337</v>
      </c>
      <c r="G382" s="33">
        <v>19.2</v>
      </c>
      <c r="H382" s="33">
        <v>19</v>
      </c>
      <c r="I382" s="33">
        <v>19.2</v>
      </c>
      <c r="J382" s="33">
        <v>19.600000000000001</v>
      </c>
      <c r="K382" s="33">
        <v>18.3</v>
      </c>
      <c r="L382" s="30" t="str">
        <f>VLOOKUP(C382, [1]Data!$A:$O, 15, FALSE)</f>
        <v>Cooper</v>
      </c>
      <c r="M382" s="30" t="str">
        <f>VLOOKUP(C382, [1]Data!$A:$P, 16, FALSE)</f>
        <v>rural</v>
      </c>
      <c r="N382" s="34">
        <f>VLOOKUP(C382, [1]Data!$A:$R, 18, FALSE)</f>
        <v>2925170</v>
      </c>
    </row>
    <row r="383" spans="1:14" ht="15.6" x14ac:dyDescent="0.35">
      <c r="A383" s="42" t="s">
        <v>1332</v>
      </c>
      <c r="B383" s="30" t="s">
        <v>1333</v>
      </c>
      <c r="C383" s="30" t="s">
        <v>1334</v>
      </c>
      <c r="D383" s="30" t="str">
        <f>VLOOKUP(C383, [1]Data!$A:$Q, 17, FALSE)</f>
        <v>Ozarks</v>
      </c>
      <c r="E383" s="31">
        <f>VLOOKUP(C383, [1]Data!$A:$D, 4, FALSE)</f>
        <v>300</v>
      </c>
      <c r="F383" s="32">
        <v>0.77272727272727271</v>
      </c>
      <c r="G383" s="33">
        <v>18.100000000000001</v>
      </c>
      <c r="H383" s="33">
        <v>16.899999999999999</v>
      </c>
      <c r="I383" s="33">
        <v>17.899999999999999</v>
      </c>
      <c r="J383" s="33">
        <v>19.2</v>
      </c>
      <c r="K383" s="33">
        <v>18.2</v>
      </c>
      <c r="L383" s="30" t="str">
        <f>VLOOKUP(C383, [1]Data!$A:$O, 15, FALSE)</f>
        <v>Texas</v>
      </c>
      <c r="M383" s="30" t="str">
        <f>VLOOKUP(C383, [1]Data!$A:$P, 16, FALSE)</f>
        <v>rural</v>
      </c>
      <c r="N383" s="34">
        <f>VLOOKUP(C383, [1]Data!$A:$R, 18, FALSE)</f>
        <v>2925210</v>
      </c>
    </row>
    <row r="384" spans="1:14" ht="15.6" x14ac:dyDescent="0.35">
      <c r="A384" s="42" t="s">
        <v>1005</v>
      </c>
      <c r="B384" s="30" t="s">
        <v>1006</v>
      </c>
      <c r="C384" s="30" t="s">
        <v>1007</v>
      </c>
      <c r="D384" s="30" t="str">
        <f>VLOOKUP(C384, [1]Data!$A:$Q, 17, FALSE)</f>
        <v>Kansas City</v>
      </c>
      <c r="E384" s="31">
        <f>VLOOKUP(C384, [1]Data!$A:$D, 4, FALSE)</f>
        <v>1320</v>
      </c>
      <c r="F384" s="32">
        <v>0.57284768211920534</v>
      </c>
      <c r="G384" s="33">
        <v>21.9</v>
      </c>
      <c r="H384" s="33">
        <v>20.8</v>
      </c>
      <c r="I384" s="33">
        <v>21.1</v>
      </c>
      <c r="J384" s="33">
        <v>23.1</v>
      </c>
      <c r="K384" s="33">
        <v>22.1</v>
      </c>
      <c r="L384" s="30" t="str">
        <f>VLOOKUP(C384, [1]Data!$A:$O, 15, FALSE)</f>
        <v>Platte</v>
      </c>
      <c r="M384" s="30" t="str">
        <f>VLOOKUP(C384, [1]Data!$A:$P, 16, FALSE)</f>
        <v>urban</v>
      </c>
      <c r="N384" s="34">
        <f>VLOOKUP(C384, [1]Data!$A:$R, 18, FALSE)</f>
        <v>2925230</v>
      </c>
    </row>
    <row r="385" spans="1:14" ht="15.6" x14ac:dyDescent="0.35">
      <c r="A385" s="42" t="s">
        <v>219</v>
      </c>
      <c r="B385" s="30" t="s">
        <v>220</v>
      </c>
      <c r="C385" s="30" t="s">
        <v>221</v>
      </c>
      <c r="D385" s="30" t="str">
        <f>VLOOKUP(C385, [1]Data!$A:$Q, 17, FALSE)</f>
        <v>Kansas City</v>
      </c>
      <c r="E385" s="31">
        <f>VLOOKUP(C385, [1]Data!$A:$D, 4, FALSE)</f>
        <v>702</v>
      </c>
      <c r="F385" s="32">
        <v>0.57333333333333336</v>
      </c>
      <c r="G385" s="33">
        <v>20.100000000000001</v>
      </c>
      <c r="H385" s="33">
        <v>18.899999999999999</v>
      </c>
      <c r="I385" s="33">
        <v>19.399999999999999</v>
      </c>
      <c r="J385" s="33">
        <v>21</v>
      </c>
      <c r="K385" s="33">
        <v>20.3</v>
      </c>
      <c r="L385" s="30" t="str">
        <f>VLOOKUP(C385, [1]Data!$A:$O, 15, FALSE)</f>
        <v>Cass</v>
      </c>
      <c r="M385" s="30" t="str">
        <f>VLOOKUP(C385, [1]Data!$A:$P, 16, FALSE)</f>
        <v>suburban</v>
      </c>
      <c r="N385" s="34">
        <f>VLOOKUP(C385, [1]Data!$A:$R, 18, FALSE)</f>
        <v>2925330</v>
      </c>
    </row>
    <row r="386" spans="1:14" ht="15.6" x14ac:dyDescent="0.35">
      <c r="A386" s="42" t="s">
        <v>1027</v>
      </c>
      <c r="B386" s="30" t="s">
        <v>1028</v>
      </c>
      <c r="C386" s="30" t="s">
        <v>1029</v>
      </c>
      <c r="D386" s="30" t="str">
        <f>VLOOKUP(C386, [1]Data!$A:$Q, 17, FALSE)</f>
        <v>Southwest</v>
      </c>
      <c r="E386" s="31">
        <f>VLOOKUP(C386, [1]Data!$A:$D, 4, FALSE)</f>
        <v>295</v>
      </c>
      <c r="F386" s="32">
        <v>0.5</v>
      </c>
      <c r="G386" s="33">
        <v>21.4</v>
      </c>
      <c r="H386" s="33">
        <v>20.7</v>
      </c>
      <c r="I386" s="33">
        <v>19.7</v>
      </c>
      <c r="J386" s="33">
        <v>23.6</v>
      </c>
      <c r="K386" s="33">
        <v>21.5</v>
      </c>
      <c r="L386" s="30" t="str">
        <f>VLOOKUP(C386, [1]Data!$A:$O, 15, FALSE)</f>
        <v>Polk</v>
      </c>
      <c r="M386" s="30" t="str">
        <f>VLOOKUP(C386, [1]Data!$A:$P, 16, FALSE)</f>
        <v>rural</v>
      </c>
      <c r="N386" s="34">
        <f>VLOOKUP(C386, [1]Data!$A:$R, 18, FALSE)</f>
        <v>2925350</v>
      </c>
    </row>
    <row r="387" spans="1:14" ht="15.6" x14ac:dyDescent="0.35">
      <c r="A387" s="42" t="s">
        <v>148</v>
      </c>
      <c r="B387" s="30" t="s">
        <v>149</v>
      </c>
      <c r="C387" s="30" t="s">
        <v>150</v>
      </c>
      <c r="D387" s="30" t="str">
        <f>VLOOKUP(C387, [1]Data!$A:$Q, 17, FALSE)</f>
        <v>Northwest</v>
      </c>
      <c r="E387" s="31">
        <f>VLOOKUP(C387, [1]Data!$A:$D, 4, FALSE)</f>
        <v>163</v>
      </c>
      <c r="F387" s="32">
        <v>0.51351351351351349</v>
      </c>
      <c r="G387" s="33">
        <v>18.3</v>
      </c>
      <c r="H387" s="33">
        <v>16.899999999999999</v>
      </c>
      <c r="I387" s="33">
        <v>17.899999999999999</v>
      </c>
      <c r="J387" s="33">
        <v>19.100000000000001</v>
      </c>
      <c r="K387" s="33">
        <v>18.8</v>
      </c>
      <c r="L387" s="30" t="str">
        <f>VLOOKUP(C387, [1]Data!$A:$O, 15, FALSE)</f>
        <v>Caldwell</v>
      </c>
      <c r="M387" s="30" t="str">
        <f>VLOOKUP(C387, [1]Data!$A:$P, 16, FALSE)</f>
        <v>rural</v>
      </c>
      <c r="N387" s="34">
        <f>VLOOKUP(C387, [1]Data!$A:$R, 18, FALSE)</f>
        <v>2925410</v>
      </c>
    </row>
    <row r="388" spans="1:14" ht="15.6" x14ac:dyDescent="0.35">
      <c r="A388" s="42" t="s">
        <v>136</v>
      </c>
      <c r="B388" s="30" t="s">
        <v>137</v>
      </c>
      <c r="C388" s="30" t="s">
        <v>138</v>
      </c>
      <c r="D388" s="30" t="str">
        <f>VLOOKUP(C388, [1]Data!$A:$Q, 17, FALSE)</f>
        <v>Bootheel</v>
      </c>
      <c r="E388" s="31">
        <f>VLOOKUP(C388, [1]Data!$A:$D, 4, FALSE)</f>
        <v>1526</v>
      </c>
      <c r="F388" s="32">
        <v>0.48247978436657685</v>
      </c>
      <c r="G388" s="33">
        <v>19.600000000000001</v>
      </c>
      <c r="H388" s="33">
        <v>18.5</v>
      </c>
      <c r="I388" s="33">
        <v>18.899999999999999</v>
      </c>
      <c r="J388" s="33">
        <v>20.399999999999999</v>
      </c>
      <c r="K388" s="33">
        <v>20.3</v>
      </c>
      <c r="L388" s="30" t="str">
        <f>VLOOKUP(C388, [1]Data!$A:$O, 15, FALSE)</f>
        <v>Butler</v>
      </c>
      <c r="M388" s="30" t="str">
        <f>VLOOKUP(C388, [1]Data!$A:$P, 16, FALSE)</f>
        <v>town</v>
      </c>
      <c r="N388" s="34">
        <f>VLOOKUP(C388, [1]Data!$A:$R, 18, FALSE)</f>
        <v>2925450</v>
      </c>
    </row>
    <row r="389" spans="1:14" ht="15.6" x14ac:dyDescent="0.35">
      <c r="A389" s="42" t="s">
        <v>872</v>
      </c>
      <c r="B389" s="30" t="s">
        <v>873</v>
      </c>
      <c r="C389" s="30" t="s">
        <v>874</v>
      </c>
      <c r="D389" s="30" t="str">
        <f>VLOOKUP(C389, [1]Data!$A:$Q, 17, FALSE)</f>
        <v>Bootheel</v>
      </c>
      <c r="E389" s="31">
        <f>VLOOKUP(C389, [1]Data!$A:$D, 4, FALSE)</f>
        <v>376</v>
      </c>
      <c r="F389" s="32">
        <v>0.44897959183673469</v>
      </c>
      <c r="G389" s="33">
        <v>20.100000000000001</v>
      </c>
      <c r="H389" s="33">
        <v>19</v>
      </c>
      <c r="I389" s="33">
        <v>18.399999999999999</v>
      </c>
      <c r="J389" s="33">
        <v>22</v>
      </c>
      <c r="K389" s="33">
        <v>20.5</v>
      </c>
      <c r="L389" s="30" t="str">
        <f>VLOOKUP(C389, [1]Data!$A:$O, 15, FALSE)</f>
        <v>New Madrid</v>
      </c>
      <c r="M389" s="30" t="str">
        <f>VLOOKUP(C389, [1]Data!$A:$P, 16, FALSE)</f>
        <v>rural</v>
      </c>
      <c r="N389" s="34">
        <f>VLOOKUP(C389, [1]Data!$A:$R, 18, FALSE)</f>
        <v>2900003</v>
      </c>
    </row>
    <row r="390" spans="1:14" ht="15.6" x14ac:dyDescent="0.35">
      <c r="A390" s="42" t="s">
        <v>1356</v>
      </c>
      <c r="B390" s="30" t="s">
        <v>1357</v>
      </c>
      <c r="C390" s="30" t="s">
        <v>1358</v>
      </c>
      <c r="D390" s="30" t="str">
        <f>VLOOKUP(C390, [1]Data!$A:$Q, 17, FALSE)</f>
        <v>Ozarks</v>
      </c>
      <c r="E390" s="31">
        <f>VLOOKUP(C390, [1]Data!$A:$D, 4, FALSE)</f>
        <v>658</v>
      </c>
      <c r="F390" s="32">
        <v>0.63571428571428568</v>
      </c>
      <c r="G390" s="33">
        <v>18.600000000000001</v>
      </c>
      <c r="H390" s="33">
        <v>19</v>
      </c>
      <c r="I390" s="33">
        <v>16.899999999999999</v>
      </c>
      <c r="J390" s="33">
        <v>19.600000000000001</v>
      </c>
      <c r="K390" s="33">
        <v>18.5</v>
      </c>
      <c r="L390" s="30" t="str">
        <f>VLOOKUP(C390, [1]Data!$A:$O, 15, FALSE)</f>
        <v>Washington</v>
      </c>
      <c r="M390" s="30" t="str">
        <f>VLOOKUP(C390, [1]Data!$A:$P, 16, FALSE)</f>
        <v>rural</v>
      </c>
      <c r="N390" s="34">
        <f>VLOOKUP(C390, [1]Data!$A:$R, 18, FALSE)</f>
        <v>2925500</v>
      </c>
    </row>
    <row r="391" spans="1:14" ht="15.6" x14ac:dyDescent="0.35">
      <c r="A391" s="42" t="s">
        <v>318</v>
      </c>
      <c r="B391" s="30" t="s">
        <v>319</v>
      </c>
      <c r="C391" s="30" t="s">
        <v>320</v>
      </c>
      <c r="D391" s="30" t="str">
        <f>VLOOKUP(C391, [1]Data!$A:$Q, 17, FALSE)</f>
        <v>Central</v>
      </c>
      <c r="E391" s="31">
        <f>VLOOKUP(C391, [1]Data!$A:$D, 4, FALSE)</f>
        <v>79</v>
      </c>
      <c r="F391" s="32">
        <v>1</v>
      </c>
      <c r="G391" s="33">
        <v>20.7</v>
      </c>
      <c r="H391" s="33">
        <v>20</v>
      </c>
      <c r="I391" s="33">
        <v>20.2</v>
      </c>
      <c r="J391" s="33">
        <v>20.7</v>
      </c>
      <c r="K391" s="33">
        <v>21.3</v>
      </c>
      <c r="L391" s="30" t="str">
        <f>VLOOKUP(C391, [1]Data!$A:$O, 15, FALSE)</f>
        <v>Cooper</v>
      </c>
      <c r="M391" s="30" t="str">
        <f>VLOOKUP(C391, [1]Data!$A:$P, 16, FALSE)</f>
        <v>town</v>
      </c>
      <c r="N391" s="34">
        <f>VLOOKUP(C391, [1]Data!$A:$R, 18, FALSE)</f>
        <v>2925530</v>
      </c>
    </row>
    <row r="392" spans="1:14" ht="15.6" x14ac:dyDescent="0.35">
      <c r="A392" s="42" t="s">
        <v>815</v>
      </c>
      <c r="B392" s="30" t="s">
        <v>816</v>
      </c>
      <c r="C392" s="30" t="s">
        <v>817</v>
      </c>
      <c r="D392" s="30" t="str">
        <f>VLOOKUP(C392, [1]Data!$A:$Q, 17, FALSE)</f>
        <v>Northwest</v>
      </c>
      <c r="E392" s="31">
        <f>VLOOKUP(C392, [1]Data!$A:$D, 4, FALSE)</f>
        <v>175</v>
      </c>
      <c r="F392" s="32">
        <v>0.76470588235294112</v>
      </c>
      <c r="G392" s="33">
        <v>19.8</v>
      </c>
      <c r="H392" s="33">
        <v>18.899999999999999</v>
      </c>
      <c r="I392" s="33">
        <v>17.2</v>
      </c>
      <c r="J392" s="33">
        <v>22.1</v>
      </c>
      <c r="K392" s="33">
        <v>20.3</v>
      </c>
      <c r="L392" s="30" t="str">
        <f>VLOOKUP(C392, [1]Data!$A:$O, 15, FALSE)</f>
        <v>Mercer</v>
      </c>
      <c r="M392" s="30" t="str">
        <f>VLOOKUP(C392, [1]Data!$A:$P, 16, FALSE)</f>
        <v>rural</v>
      </c>
      <c r="N392" s="34">
        <f>VLOOKUP(C392, [1]Data!$A:$R, 18, FALSE)</f>
        <v>2925590</v>
      </c>
    </row>
    <row r="393" spans="1:14" ht="15.6" x14ac:dyDescent="0.35">
      <c r="A393" s="42" t="s">
        <v>45</v>
      </c>
      <c r="B393" s="30" t="s">
        <v>46</v>
      </c>
      <c r="C393" s="30" t="s">
        <v>47</v>
      </c>
      <c r="D393" s="30" t="str">
        <f>VLOOKUP(C393, [1]Data!$A:$Q, 17, FALSE)</f>
        <v>Southwest</v>
      </c>
      <c r="E393" s="31">
        <f>VLOOKUP(C393, [1]Data!$A:$D, 4, FALSE)</f>
        <v>279</v>
      </c>
      <c r="F393" s="32">
        <v>0.64516129032258063</v>
      </c>
      <c r="G393" s="33">
        <v>17.3</v>
      </c>
      <c r="H393" s="33">
        <v>16.100000000000001</v>
      </c>
      <c r="I393" s="33">
        <v>16.8</v>
      </c>
      <c r="J393" s="33">
        <v>18</v>
      </c>
      <c r="K393" s="33">
        <v>17.3</v>
      </c>
      <c r="L393" s="30" t="str">
        <f>VLOOKUP(C393, [1]Data!$A:$O, 15, FALSE)</f>
        <v>Barry</v>
      </c>
      <c r="M393" s="30" t="str">
        <f>VLOOKUP(C393, [1]Data!$A:$P, 16, FALSE)</f>
        <v>town</v>
      </c>
      <c r="N393" s="34">
        <f>VLOOKUP(C393, [1]Data!$A:$R, 18, FALSE)</f>
        <v>2925620</v>
      </c>
    </row>
    <row r="394" spans="1:14" ht="15.6" x14ac:dyDescent="0.35">
      <c r="A394" s="42" t="s">
        <v>1045</v>
      </c>
      <c r="B394" s="30" t="s">
        <v>1046</v>
      </c>
      <c r="C394" s="30" t="s">
        <v>1047</v>
      </c>
      <c r="D394" s="30" t="str">
        <f>VLOOKUP(C394, [1]Data!$A:$Q, 17, FALSE)</f>
        <v>Northeast</v>
      </c>
      <c r="E394" s="31">
        <f>VLOOKUP(C394, [1]Data!$A:$D, 4, FALSE)</f>
        <v>192</v>
      </c>
      <c r="F394" s="32">
        <v>0.33333333333333331</v>
      </c>
      <c r="G394" s="33">
        <v>20.9</v>
      </c>
      <c r="H394" s="33">
        <v>19.899999999999999</v>
      </c>
      <c r="I394" s="33">
        <v>20.8</v>
      </c>
      <c r="J394" s="33">
        <v>21.4</v>
      </c>
      <c r="K394" s="33">
        <v>21.2</v>
      </c>
      <c r="L394" s="30" t="str">
        <f>VLOOKUP(C394, [1]Data!$A:$O, 15, FALSE)</f>
        <v>Putnam</v>
      </c>
      <c r="M394" s="30" t="str">
        <f>VLOOKUP(C394, [1]Data!$A:$P, 16, FALSE)</f>
        <v>rural</v>
      </c>
      <c r="N394" s="34">
        <f>VLOOKUP(C394, [1]Data!$A:$R, 18, FALSE)</f>
        <v>2925640</v>
      </c>
    </row>
    <row r="395" spans="1:14" ht="15.6" x14ac:dyDescent="0.35">
      <c r="A395" s="42" t="s">
        <v>1271</v>
      </c>
      <c r="B395" s="30" t="s">
        <v>1272</v>
      </c>
      <c r="C395" s="30" t="s">
        <v>1273</v>
      </c>
      <c r="D395" s="30" t="str">
        <f>VLOOKUP(C395, [1]Data!$A:$Q, 17, FALSE)</f>
        <v>Bootheel</v>
      </c>
      <c r="E395" s="31">
        <f>VLOOKUP(C395, [1]Data!$A:$D, 4, FALSE)</f>
        <v>200</v>
      </c>
      <c r="F395" s="32">
        <v>0.53191489361702127</v>
      </c>
      <c r="G395" s="33">
        <v>18.7</v>
      </c>
      <c r="H395" s="33">
        <v>17.2</v>
      </c>
      <c r="I395" s="33">
        <v>18.100000000000001</v>
      </c>
      <c r="J395" s="33">
        <v>19.7</v>
      </c>
      <c r="K395" s="33">
        <v>19.2</v>
      </c>
      <c r="L395" s="30" t="str">
        <f>VLOOKUP(C395, [1]Data!$A:$O, 15, FALSE)</f>
        <v>Stoddard</v>
      </c>
      <c r="M395" s="30" t="str">
        <f>VLOOKUP(C395, [1]Data!$A:$P, 16, FALSE)</f>
        <v>rural</v>
      </c>
      <c r="N395" s="34">
        <f>VLOOKUP(C395, [1]Data!$A:$R, 18, FALSE)</f>
        <v>2925650</v>
      </c>
    </row>
    <row r="396" spans="1:14" ht="15.6" x14ac:dyDescent="0.35">
      <c r="A396" s="42" t="s">
        <v>1271</v>
      </c>
      <c r="B396" s="30" t="s">
        <v>1272</v>
      </c>
      <c r="C396" s="30" t="s">
        <v>1274</v>
      </c>
      <c r="D396" s="30" t="str">
        <f>VLOOKUP(C396, [1]Data!$A:$Q, 17, FALSE)</f>
        <v>Bootheel</v>
      </c>
      <c r="E396" s="31">
        <f>VLOOKUP(C396, [1]Data!$A:$D, 4, FALSE)</f>
        <v>5</v>
      </c>
      <c r="F396" s="32" t="s">
        <v>3</v>
      </c>
      <c r="G396" s="33">
        <v>13</v>
      </c>
      <c r="H396" s="33">
        <v>12</v>
      </c>
      <c r="I396" s="33">
        <v>16</v>
      </c>
      <c r="J396" s="33">
        <v>12</v>
      </c>
      <c r="K396" s="33">
        <v>13</v>
      </c>
      <c r="L396" s="30" t="str">
        <f>VLOOKUP(C396, [1]Data!$A:$O, 15, FALSE)</f>
        <v>Stoddard</v>
      </c>
      <c r="M396" s="30" t="str">
        <f>VLOOKUP(C396, [1]Data!$A:$P, 16, FALSE)</f>
        <v>rural</v>
      </c>
      <c r="N396" s="34">
        <f>VLOOKUP(C396, [1]Data!$A:$R, 18, FALSE)</f>
        <v>2925650</v>
      </c>
    </row>
    <row r="397" spans="1:14" ht="15.6" x14ac:dyDescent="0.35">
      <c r="A397" s="42" t="s">
        <v>1048</v>
      </c>
      <c r="B397" s="30" t="s">
        <v>1049</v>
      </c>
      <c r="C397" s="30" t="s">
        <v>1050</v>
      </c>
      <c r="D397" s="30" t="str">
        <f>VLOOKUP(C397, [1]Data!$A:$Q, 17, FALSE)</f>
        <v>Northeast</v>
      </c>
      <c r="E397" s="31">
        <f>VLOOKUP(C397, [1]Data!$A:$D, 4, FALSE)</f>
        <v>256</v>
      </c>
      <c r="F397" s="32">
        <v>0.52941176470588236</v>
      </c>
      <c r="G397" s="33">
        <v>18</v>
      </c>
      <c r="H397" s="33">
        <v>17.600000000000001</v>
      </c>
      <c r="I397" s="33">
        <v>17.8</v>
      </c>
      <c r="J397" s="33">
        <v>18.3</v>
      </c>
      <c r="K397" s="33">
        <v>17.8</v>
      </c>
      <c r="L397" s="30" t="str">
        <f>VLOOKUP(C397, [1]Data!$A:$O, 15, FALSE)</f>
        <v>Ralls</v>
      </c>
      <c r="M397" s="30" t="str">
        <f>VLOOKUP(C397, [1]Data!$A:$P, 16, FALSE)</f>
        <v>rural</v>
      </c>
      <c r="N397" s="34">
        <f>VLOOKUP(C397, [1]Data!$A:$R, 18, FALSE)</f>
        <v>2925710</v>
      </c>
    </row>
    <row r="398" spans="1:14" ht="15.6" x14ac:dyDescent="0.35">
      <c r="A398" s="42" t="s">
        <v>213</v>
      </c>
      <c r="B398" s="30" t="s">
        <v>214</v>
      </c>
      <c r="C398" s="30" t="s">
        <v>215</v>
      </c>
      <c r="D398" s="30" t="str">
        <f>VLOOKUP(C398, [1]Data!$A:$Q, 17, FALSE)</f>
        <v>Kansas City</v>
      </c>
      <c r="E398" s="31">
        <f>VLOOKUP(C398, [1]Data!$A:$D, 4, FALSE)</f>
        <v>2089</v>
      </c>
      <c r="F398" s="32">
        <v>0.54914529914529919</v>
      </c>
      <c r="G398" s="33">
        <v>20.8</v>
      </c>
      <c r="H398" s="33">
        <v>19.600000000000001</v>
      </c>
      <c r="I398" s="33">
        <v>19.899999999999999</v>
      </c>
      <c r="J398" s="33">
        <v>22.2</v>
      </c>
      <c r="K398" s="33">
        <v>21</v>
      </c>
      <c r="L398" s="30" t="str">
        <f>VLOOKUP(C398, [1]Data!$A:$O, 15, FALSE)</f>
        <v>Cass</v>
      </c>
      <c r="M398" s="30" t="str">
        <f>VLOOKUP(C398, [1]Data!$A:$P, 16, FALSE)</f>
        <v>town</v>
      </c>
      <c r="N398" s="34">
        <f>VLOOKUP(C398, [1]Data!$A:$R, 18, FALSE)</f>
        <v>2923730</v>
      </c>
    </row>
    <row r="399" spans="1:14" ht="15.6" x14ac:dyDescent="0.35">
      <c r="A399" s="42" t="s">
        <v>569</v>
      </c>
      <c r="B399" s="30" t="s">
        <v>570</v>
      </c>
      <c r="C399" s="30" t="s">
        <v>571</v>
      </c>
      <c r="D399" s="30" t="str">
        <f>VLOOKUP(C399, [1]Data!$A:$Q, 17, FALSE)</f>
        <v>Kansas City</v>
      </c>
      <c r="E399" s="31">
        <f>VLOOKUP(C399, [1]Data!$A:$D, 4, FALSE)</f>
        <v>1443</v>
      </c>
      <c r="F399" s="32">
        <v>0.2643312101910828</v>
      </c>
      <c r="G399" s="33">
        <v>19.399999999999999</v>
      </c>
      <c r="H399" s="33">
        <v>18.5</v>
      </c>
      <c r="I399" s="33">
        <v>18.2</v>
      </c>
      <c r="J399" s="33">
        <v>20.2</v>
      </c>
      <c r="K399" s="33">
        <v>20.100000000000001</v>
      </c>
      <c r="L399" s="30" t="str">
        <f>VLOOKUP(C399, [1]Data!$A:$O, 15, FALSE)</f>
        <v>Jackson</v>
      </c>
      <c r="M399" s="30" t="str">
        <f>VLOOKUP(C399, [1]Data!$A:$P, 16, FALSE)</f>
        <v>suburban</v>
      </c>
      <c r="N399" s="34">
        <f>VLOOKUP(C399, [1]Data!$A:$R, 18, FALSE)</f>
        <v>2926070</v>
      </c>
    </row>
    <row r="400" spans="1:14" ht="15.6" x14ac:dyDescent="0.35">
      <c r="A400" s="42" t="s">
        <v>569</v>
      </c>
      <c r="B400" s="30" t="s">
        <v>570</v>
      </c>
      <c r="C400" s="30" t="s">
        <v>572</v>
      </c>
      <c r="D400" s="30" t="str">
        <f>VLOOKUP(C400, [1]Data!$A:$Q, 17, FALSE)</f>
        <v>Kansas City</v>
      </c>
      <c r="E400" s="31">
        <f>VLOOKUP(C400, [1]Data!$A:$D, 4, FALSE)</f>
        <v>1152</v>
      </c>
      <c r="F400" s="32">
        <v>0.25102880658436216</v>
      </c>
      <c r="G400" s="33">
        <v>17.899999999999999</v>
      </c>
      <c r="H400" s="33">
        <v>16.100000000000001</v>
      </c>
      <c r="I400" s="33">
        <v>16.899999999999999</v>
      </c>
      <c r="J400" s="33">
        <v>19.399999999999999</v>
      </c>
      <c r="K400" s="33">
        <v>18.7</v>
      </c>
      <c r="L400" s="30" t="str">
        <f>VLOOKUP(C400, [1]Data!$A:$O, 15, FALSE)</f>
        <v>Jackson</v>
      </c>
      <c r="M400" s="30" t="str">
        <f>VLOOKUP(C400, [1]Data!$A:$P, 16, FALSE)</f>
        <v>suburban</v>
      </c>
      <c r="N400" s="34">
        <f>VLOOKUP(C400, [1]Data!$A:$R, 18, FALSE)</f>
        <v>2926070</v>
      </c>
    </row>
    <row r="401" spans="1:14" ht="15.6" x14ac:dyDescent="0.35">
      <c r="A401" s="42" t="s">
        <v>1293</v>
      </c>
      <c r="B401" s="30" t="s">
        <v>1294</v>
      </c>
      <c r="C401" s="30" t="s">
        <v>1295</v>
      </c>
      <c r="D401" s="30" t="str">
        <f>VLOOKUP(C401, [1]Data!$A:$Q, 17, FALSE)</f>
        <v>Southwest</v>
      </c>
      <c r="E401" s="31">
        <f>VLOOKUP(C401, [1]Data!$A:$D, 4, FALSE)</f>
        <v>610</v>
      </c>
      <c r="F401" s="32">
        <v>0.57971014492753625</v>
      </c>
      <c r="G401" s="33">
        <v>19.600000000000001</v>
      </c>
      <c r="H401" s="33">
        <v>17.899999999999999</v>
      </c>
      <c r="I401" s="33">
        <v>19.2</v>
      </c>
      <c r="J401" s="33">
        <v>20.7</v>
      </c>
      <c r="K401" s="33">
        <v>19.8</v>
      </c>
      <c r="L401" s="30" t="str">
        <f>VLOOKUP(C401, [1]Data!$A:$O, 15, FALSE)</f>
        <v>Stone</v>
      </c>
      <c r="M401" s="30" t="str">
        <f>VLOOKUP(C401, [1]Data!$A:$P, 16, FALSE)</f>
        <v>rural</v>
      </c>
      <c r="N401" s="34">
        <f>VLOOKUP(C401, [1]Data!$A:$R, 18, FALSE)</f>
        <v>2926160</v>
      </c>
    </row>
    <row r="402" spans="1:14" ht="15.6" x14ac:dyDescent="0.35">
      <c r="A402" s="42" t="s">
        <v>443</v>
      </c>
      <c r="B402" s="30" t="s">
        <v>444</v>
      </c>
      <c r="C402" s="30" t="s">
        <v>445</v>
      </c>
      <c r="D402" s="30" t="str">
        <f>VLOOKUP(C402, [1]Data!$A:$Q, 17, FALSE)</f>
        <v>Southwest</v>
      </c>
      <c r="E402" s="31">
        <f>VLOOKUP(C402, [1]Data!$A:$D, 4, FALSE)</f>
        <v>1545</v>
      </c>
      <c r="F402" s="32">
        <v>0.7760736196319018</v>
      </c>
      <c r="G402" s="33">
        <v>20.7</v>
      </c>
      <c r="H402" s="33">
        <v>20</v>
      </c>
      <c r="I402" s="33">
        <v>19.899999999999999</v>
      </c>
      <c r="J402" s="33">
        <v>21.4</v>
      </c>
      <c r="K402" s="33">
        <v>20.8</v>
      </c>
      <c r="L402" s="30" t="str">
        <f>VLOOKUP(C402, [1]Data!$A:$O, 15, FALSE)</f>
        <v>Greene</v>
      </c>
      <c r="M402" s="30" t="str">
        <f>VLOOKUP(C402, [1]Data!$A:$P, 16, FALSE)</f>
        <v>rural</v>
      </c>
      <c r="N402" s="34">
        <f>VLOOKUP(C402, [1]Data!$A:$R, 18, FALSE)</f>
        <v>2926220</v>
      </c>
    </row>
    <row r="403" spans="1:14" ht="15.6" x14ac:dyDescent="0.35">
      <c r="A403" s="42" t="s">
        <v>69</v>
      </c>
      <c r="B403" s="30" t="s">
        <v>70</v>
      </c>
      <c r="C403" s="30" t="s">
        <v>71</v>
      </c>
      <c r="D403" s="30" t="str">
        <f>VLOOKUP(C403, [1]Data!$A:$Q, 17, FALSE)</f>
        <v>Western Plains</v>
      </c>
      <c r="E403" s="31">
        <f>VLOOKUP(C403, [1]Data!$A:$D, 4, FALSE)</f>
        <v>193</v>
      </c>
      <c r="F403" s="32">
        <v>0.4</v>
      </c>
      <c r="G403" s="33">
        <v>21.6</v>
      </c>
      <c r="H403" s="33">
        <v>20.3</v>
      </c>
      <c r="I403" s="33">
        <v>21.6</v>
      </c>
      <c r="J403" s="33">
        <v>21.8</v>
      </c>
      <c r="K403" s="33">
        <v>22</v>
      </c>
      <c r="L403" s="30" t="str">
        <f>VLOOKUP(C403, [1]Data!$A:$O, 15, FALSE)</f>
        <v>Bates</v>
      </c>
      <c r="M403" s="30" t="str">
        <f>VLOOKUP(C403, [1]Data!$A:$P, 16, FALSE)</f>
        <v>rural</v>
      </c>
      <c r="N403" s="34">
        <f>VLOOKUP(C403, [1]Data!$A:$R, 18, FALSE)</f>
        <v>2926310</v>
      </c>
    </row>
    <row r="404" spans="1:14" ht="15.6" x14ac:dyDescent="0.35">
      <c r="A404" s="42" t="s">
        <v>1263</v>
      </c>
      <c r="B404" s="30" t="s">
        <v>1264</v>
      </c>
      <c r="C404" s="30" t="s">
        <v>1031</v>
      </c>
      <c r="D404" s="30" t="str">
        <f>VLOOKUP(C404, [1]Data!$A:$Q, 17, FALSE)</f>
        <v>Bootheel</v>
      </c>
      <c r="E404" s="31">
        <f>VLOOKUP(C404, [1]Data!$A:$D, 4, FALSE)</f>
        <v>120</v>
      </c>
      <c r="F404" s="32">
        <v>0.7142857142857143</v>
      </c>
      <c r="G404" s="33">
        <v>20.2</v>
      </c>
      <c r="H404" s="33">
        <v>18.8</v>
      </c>
      <c r="I404" s="33">
        <v>17.3</v>
      </c>
      <c r="J404" s="33">
        <v>23.8</v>
      </c>
      <c r="K404" s="33">
        <v>20.100000000000001</v>
      </c>
      <c r="L404" s="30" t="str">
        <f>VLOOKUP(C404, [1]Data!$A:$O, 15, FALSE)</f>
        <v>Stoddard</v>
      </c>
      <c r="M404" s="30" t="str">
        <f>VLOOKUP(C404, [1]Data!$A:$P, 16, FALSE)</f>
        <v>rural</v>
      </c>
      <c r="N404" s="34">
        <f>VLOOKUP(C404, [1]Data!$A:$R, 18, FALSE)</f>
        <v>2926400</v>
      </c>
    </row>
    <row r="405" spans="1:14" ht="15.6" x14ac:dyDescent="0.35">
      <c r="A405" s="42" t="s">
        <v>1030</v>
      </c>
      <c r="B405" s="30" t="s">
        <v>1032</v>
      </c>
      <c r="C405" s="30" t="s">
        <v>1031</v>
      </c>
      <c r="D405" s="30" t="str">
        <f>VLOOKUP(C405, [1]Data!$A:$Q, 17, FALSE)</f>
        <v>Bootheel</v>
      </c>
      <c r="E405" s="31">
        <f>VLOOKUP(C405, [1]Data!$A:$D, 4, FALSE)</f>
        <v>120</v>
      </c>
      <c r="F405" s="32">
        <v>0.58139534883720934</v>
      </c>
      <c r="G405" s="33">
        <v>18.8</v>
      </c>
      <c r="H405" s="33">
        <v>17.600000000000001</v>
      </c>
      <c r="I405" s="33">
        <v>17.600000000000001</v>
      </c>
      <c r="J405" s="33">
        <v>20.399999999999999</v>
      </c>
      <c r="K405" s="33">
        <v>18.8</v>
      </c>
      <c r="L405" s="30" t="str">
        <f>VLOOKUP(C405, [1]Data!$A:$O, 15, FALSE)</f>
        <v>Stoddard</v>
      </c>
      <c r="M405" s="30" t="str">
        <f>VLOOKUP(C405, [1]Data!$A:$P, 16, FALSE)</f>
        <v>rural</v>
      </c>
      <c r="N405" s="34">
        <f>VLOOKUP(C405, [1]Data!$A:$R, 18, FALSE)</f>
        <v>2926400</v>
      </c>
    </row>
    <row r="406" spans="1:14" ht="15.6" x14ac:dyDescent="0.35">
      <c r="A406" s="42" t="s">
        <v>1071</v>
      </c>
      <c r="B406" s="30" t="s">
        <v>1072</v>
      </c>
      <c r="C406" s="30" t="s">
        <v>1073</v>
      </c>
      <c r="D406" s="30" t="str">
        <f>VLOOKUP(C406, [1]Data!$A:$Q, 17, FALSE)</f>
        <v>Western Plains</v>
      </c>
      <c r="E406" s="31">
        <f>VLOOKUP(C406, [1]Data!$A:$D, 4, FALSE)</f>
        <v>446</v>
      </c>
      <c r="F406" s="32">
        <v>0.8571428571428571</v>
      </c>
      <c r="G406" s="33">
        <v>18.600000000000001</v>
      </c>
      <c r="H406" s="33">
        <v>17.8</v>
      </c>
      <c r="I406" s="33">
        <v>17.7</v>
      </c>
      <c r="J406" s="33">
        <v>19.5</v>
      </c>
      <c r="K406" s="33">
        <v>18.8</v>
      </c>
      <c r="L406" s="30" t="str">
        <f>VLOOKUP(C406, [1]Data!$A:$O, 15, FALSE)</f>
        <v>Ray</v>
      </c>
      <c r="M406" s="30" t="str">
        <f>VLOOKUP(C406, [1]Data!$A:$P, 16, FALSE)</f>
        <v>town</v>
      </c>
      <c r="N406" s="34">
        <f>VLOOKUP(C406, [1]Data!$A:$R, 18, FALSE)</f>
        <v>2926480</v>
      </c>
    </row>
    <row r="407" spans="1:14" ht="15.6" x14ac:dyDescent="0.35">
      <c r="A407" s="42" t="s">
        <v>485</v>
      </c>
      <c r="B407" s="30" t="s">
        <v>486</v>
      </c>
      <c r="C407" s="30" t="s">
        <v>487</v>
      </c>
      <c r="D407" s="30" t="str">
        <f>VLOOKUP(C407, [1]Data!$A:$Q, 17, FALSE)</f>
        <v>Northwest</v>
      </c>
      <c r="E407" s="31">
        <f>VLOOKUP(C407, [1]Data!$A:$D, 4, FALSE)</f>
        <v>47</v>
      </c>
      <c r="F407" s="32" t="s">
        <v>3</v>
      </c>
      <c r="G407" s="33">
        <v>16.7</v>
      </c>
      <c r="H407" s="33">
        <v>16</v>
      </c>
      <c r="I407" s="33">
        <v>14.7</v>
      </c>
      <c r="J407" s="33">
        <v>16.7</v>
      </c>
      <c r="K407" s="33">
        <v>18.3</v>
      </c>
      <c r="L407" s="30" t="str">
        <f>VLOOKUP(C407, [1]Data!$A:$O, 15, FALSE)</f>
        <v>Harrison</v>
      </c>
      <c r="M407" s="30" t="str">
        <f>VLOOKUP(C407, [1]Data!$A:$P, 16, FALSE)</f>
        <v>rural</v>
      </c>
      <c r="N407" s="34">
        <f>VLOOKUP(C407, [1]Data!$A:$R, 18, FALSE)</f>
        <v>2926490</v>
      </c>
    </row>
    <row r="408" spans="1:14" ht="15.6" x14ac:dyDescent="0.35">
      <c r="A408" s="42" t="s">
        <v>869</v>
      </c>
      <c r="B408" s="30" t="s">
        <v>870</v>
      </c>
      <c r="C408" s="30" t="s">
        <v>871</v>
      </c>
      <c r="D408" s="30" t="str">
        <f>VLOOKUP(C408, [1]Data!$A:$Q, 17, FALSE)</f>
        <v>Bootheel</v>
      </c>
      <c r="E408" s="31">
        <f>VLOOKUP(C408, [1]Data!$A:$D, 4, FALSE)</f>
        <v>109</v>
      </c>
      <c r="F408" s="32">
        <v>1</v>
      </c>
      <c r="G408" s="33">
        <v>19.2</v>
      </c>
      <c r="H408" s="33">
        <v>17.899999999999999</v>
      </c>
      <c r="I408" s="33">
        <v>19.8</v>
      </c>
      <c r="J408" s="33">
        <v>20</v>
      </c>
      <c r="K408" s="33">
        <v>18.899999999999999</v>
      </c>
      <c r="L408" s="30" t="str">
        <f>VLOOKUP(C408, [1]Data!$A:$O, 15, FALSE)</f>
        <v>New Madrid</v>
      </c>
      <c r="M408" s="30" t="str">
        <f>VLOOKUP(C408, [1]Data!$A:$P, 16, FALSE)</f>
        <v>rural</v>
      </c>
      <c r="N408" s="34">
        <f>VLOOKUP(C408, [1]Data!$A:$R, 18, FALSE)</f>
        <v>2926610</v>
      </c>
    </row>
    <row r="409" spans="1:14" ht="15.6" x14ac:dyDescent="0.35">
      <c r="A409" s="42" t="s">
        <v>1200</v>
      </c>
      <c r="B409" s="30" t="s">
        <v>1201</v>
      </c>
      <c r="C409" s="30" t="s">
        <v>1202</v>
      </c>
      <c r="D409" s="30" t="str">
        <f>VLOOKUP(C409, [1]Data!$A:$Q, 17, FALSE)</f>
        <v>St. Louis</v>
      </c>
      <c r="E409" s="31">
        <f>VLOOKUP(C409, [1]Data!$A:$D, 4, FALSE)</f>
        <v>1822</v>
      </c>
      <c r="F409" s="32">
        <v>0.3267605633802817</v>
      </c>
      <c r="G409" s="33">
        <v>17.7</v>
      </c>
      <c r="H409" s="33">
        <v>15.7</v>
      </c>
      <c r="I409" s="33">
        <v>17.5</v>
      </c>
      <c r="J409" s="33">
        <v>18.2</v>
      </c>
      <c r="K409" s="33">
        <v>18.7</v>
      </c>
      <c r="L409" s="30" t="str">
        <f>VLOOKUP(C409, [1]Data!$A:$O, 15, FALSE)</f>
        <v>St. Louis</v>
      </c>
      <c r="M409" s="30" t="str">
        <f>VLOOKUP(C409, [1]Data!$A:$P, 16, FALSE)</f>
        <v>suburban</v>
      </c>
      <c r="N409" s="34">
        <f>VLOOKUP(C409, [1]Data!$A:$R, 18, FALSE)</f>
        <v>2926640</v>
      </c>
    </row>
    <row r="410" spans="1:14" ht="15.6" x14ac:dyDescent="0.35">
      <c r="A410" s="42" t="s">
        <v>1203</v>
      </c>
      <c r="B410" s="30" t="s">
        <v>1204</v>
      </c>
      <c r="C410" s="30" t="s">
        <v>1205</v>
      </c>
      <c r="D410" s="30" t="str">
        <f>VLOOKUP(C410, [1]Data!$A:$Q, 17, FALSE)</f>
        <v>St. Louis</v>
      </c>
      <c r="E410" s="31">
        <f>VLOOKUP(C410, [1]Data!$A:$D, 4, FALSE)</f>
        <v>1303</v>
      </c>
      <c r="F410" s="32">
        <v>0.32835820895522388</v>
      </c>
      <c r="G410" s="33">
        <v>15.5</v>
      </c>
      <c r="H410" s="33">
        <v>13.7</v>
      </c>
      <c r="I410" s="33">
        <v>15.4</v>
      </c>
      <c r="J410" s="33">
        <v>15.9</v>
      </c>
      <c r="K410" s="33">
        <v>16.3</v>
      </c>
      <c r="L410" s="30" t="str">
        <f>VLOOKUP(C410, [1]Data!$A:$O, 15, FALSE)</f>
        <v>St. Louis</v>
      </c>
      <c r="M410" s="30" t="str">
        <f>VLOOKUP(C410, [1]Data!$A:$P, 16, FALSE)</f>
        <v>suburban</v>
      </c>
      <c r="N410" s="34">
        <f>VLOOKUP(C410, [1]Data!$A:$R, 18, FALSE)</f>
        <v>2926670</v>
      </c>
    </row>
    <row r="411" spans="1:14" ht="15.6" x14ac:dyDescent="0.35">
      <c r="A411" s="42" t="s">
        <v>18</v>
      </c>
      <c r="B411" s="30" t="s">
        <v>19</v>
      </c>
      <c r="C411" s="30" t="s">
        <v>20</v>
      </c>
      <c r="D411" s="30" t="str">
        <f>VLOOKUP(C411, [1]Data!$A:$Q, 17, FALSE)</f>
        <v>Northwest</v>
      </c>
      <c r="E411" s="31">
        <f>VLOOKUP(C411, [1]Data!$A:$D, 4, FALSE)</f>
        <v>147</v>
      </c>
      <c r="F411" s="32">
        <v>0.94736842105263153</v>
      </c>
      <c r="G411" s="33">
        <v>19</v>
      </c>
      <c r="H411" s="33">
        <v>18.7</v>
      </c>
      <c r="I411" s="33">
        <v>17.600000000000001</v>
      </c>
      <c r="J411" s="33">
        <v>19.5</v>
      </c>
      <c r="K411" s="33">
        <v>18.899999999999999</v>
      </c>
      <c r="L411" s="30" t="str">
        <f>VLOOKUP(C411, [1]Data!$A:$O, 15, FALSE)</f>
        <v>Atchison</v>
      </c>
      <c r="M411" s="30" t="str">
        <f>VLOOKUP(C411, [1]Data!$A:$P, 16, FALSE)</f>
        <v>rural</v>
      </c>
      <c r="N411" s="34">
        <f>VLOOKUP(C411, [1]Data!$A:$R, 18, FALSE)</f>
        <v>2926790</v>
      </c>
    </row>
    <row r="412" spans="1:14" ht="15.6" x14ac:dyDescent="0.35">
      <c r="A412" s="42" t="s">
        <v>1153</v>
      </c>
      <c r="B412" s="30" t="s">
        <v>1154</v>
      </c>
      <c r="C412" s="30" t="s">
        <v>1155</v>
      </c>
      <c r="D412" s="30" t="str">
        <f>VLOOKUP(C412, [1]Data!$A:$Q, 17, FALSE)</f>
        <v>St. Louis</v>
      </c>
      <c r="E412" s="31">
        <f>VLOOKUP(C412, [1]Data!$A:$D, 4, FALSE)</f>
        <v>1719</v>
      </c>
      <c r="F412" s="32">
        <v>0.90977443609022557</v>
      </c>
      <c r="G412" s="33">
        <v>22.4</v>
      </c>
      <c r="H412" s="33">
        <v>21.2</v>
      </c>
      <c r="I412" s="33">
        <v>21.1</v>
      </c>
      <c r="J412" s="33">
        <v>23.7</v>
      </c>
      <c r="K412" s="33">
        <v>23.3</v>
      </c>
      <c r="L412" s="30" t="str">
        <f>VLOOKUP(C412, [1]Data!$A:$O, 15, FALSE)</f>
        <v>St. Louis</v>
      </c>
      <c r="M412" s="30" t="str">
        <f>VLOOKUP(C412, [1]Data!$A:$P, 16, FALSE)</f>
        <v>suburban</v>
      </c>
      <c r="N412" s="34">
        <f>VLOOKUP(C412, [1]Data!$A:$R, 18, FALSE)</f>
        <v>2926850</v>
      </c>
    </row>
    <row r="413" spans="1:14" ht="15.6" x14ac:dyDescent="0.35">
      <c r="A413" s="42" t="s">
        <v>1153</v>
      </c>
      <c r="B413" s="30" t="s">
        <v>1154</v>
      </c>
      <c r="C413" s="30" t="s">
        <v>1156</v>
      </c>
      <c r="D413" s="30" t="str">
        <f>VLOOKUP(C413, [1]Data!$A:$Q, 17, FALSE)</f>
        <v>St. Louis</v>
      </c>
      <c r="E413" s="31">
        <f>VLOOKUP(C413, [1]Data!$A:$D, 4, FALSE)</f>
        <v>1735</v>
      </c>
      <c r="F413" s="32">
        <v>0.91130820399113077</v>
      </c>
      <c r="G413" s="33">
        <v>24</v>
      </c>
      <c r="H413" s="33">
        <v>23.6</v>
      </c>
      <c r="I413" s="33">
        <v>22.9</v>
      </c>
      <c r="J413" s="33">
        <v>24.9</v>
      </c>
      <c r="K413" s="33">
        <v>24</v>
      </c>
      <c r="L413" s="30" t="str">
        <f>VLOOKUP(C413, [1]Data!$A:$O, 15, FALSE)</f>
        <v>St. Louis</v>
      </c>
      <c r="M413" s="30" t="str">
        <f>VLOOKUP(C413, [1]Data!$A:$P, 16, FALSE)</f>
        <v>suburban</v>
      </c>
      <c r="N413" s="34">
        <f>VLOOKUP(C413, [1]Data!$A:$R, 18, FALSE)</f>
        <v>2926850</v>
      </c>
    </row>
    <row r="414" spans="1:14" ht="15.6" x14ac:dyDescent="0.35">
      <c r="A414" s="42" t="s">
        <v>1153</v>
      </c>
      <c r="B414" s="30" t="s">
        <v>1154</v>
      </c>
      <c r="C414" s="30" t="s">
        <v>1157</v>
      </c>
      <c r="D414" s="30" t="str">
        <f>VLOOKUP(C414, [1]Data!$A:$Q, 17, FALSE)</f>
        <v>St. Louis</v>
      </c>
      <c r="E414" s="31">
        <f>VLOOKUP(C414, [1]Data!$A:$D, 4, FALSE)</f>
        <v>2281</v>
      </c>
      <c r="F414" s="32">
        <v>0.89879931389365353</v>
      </c>
      <c r="G414" s="33">
        <v>24.2</v>
      </c>
      <c r="H414" s="33">
        <v>23.8</v>
      </c>
      <c r="I414" s="33">
        <v>23.1</v>
      </c>
      <c r="J414" s="33">
        <v>25.1</v>
      </c>
      <c r="K414" s="33">
        <v>24.2</v>
      </c>
      <c r="L414" s="30" t="str">
        <f>VLOOKUP(C414, [1]Data!$A:$O, 15, FALSE)</f>
        <v>St. Louis</v>
      </c>
      <c r="M414" s="30" t="str">
        <f>VLOOKUP(C414, [1]Data!$A:$P, 16, FALSE)</f>
        <v>suburban</v>
      </c>
      <c r="N414" s="34">
        <f>VLOOKUP(C414, [1]Data!$A:$R, 18, FALSE)</f>
        <v>2926850</v>
      </c>
    </row>
    <row r="415" spans="1:14" ht="15.6" x14ac:dyDescent="0.35">
      <c r="A415" s="42" t="s">
        <v>1153</v>
      </c>
      <c r="B415" s="30" t="s">
        <v>1154</v>
      </c>
      <c r="C415" s="30" t="s">
        <v>1158</v>
      </c>
      <c r="D415" s="30" t="str">
        <f>VLOOKUP(C415, [1]Data!$A:$Q, 17, FALSE)</f>
        <v>St. Louis</v>
      </c>
      <c r="E415" s="31">
        <f>VLOOKUP(C415, [1]Data!$A:$D, 4, FALSE)</f>
        <v>1281</v>
      </c>
      <c r="F415" s="32">
        <v>0.91764705882352937</v>
      </c>
      <c r="G415" s="33">
        <v>22.5</v>
      </c>
      <c r="H415" s="33">
        <v>22.1</v>
      </c>
      <c r="I415" s="33">
        <v>21.5</v>
      </c>
      <c r="J415" s="33">
        <v>23.3</v>
      </c>
      <c r="K415" s="33">
        <v>22.6</v>
      </c>
      <c r="L415" s="30" t="str">
        <f>VLOOKUP(C415, [1]Data!$A:$O, 15, FALSE)</f>
        <v>St. Louis</v>
      </c>
      <c r="M415" s="30" t="str">
        <f>VLOOKUP(C415, [1]Data!$A:$P, 16, FALSE)</f>
        <v>suburban</v>
      </c>
      <c r="N415" s="34">
        <f>VLOOKUP(C415, [1]Data!$A:$R, 18, FALSE)</f>
        <v>2926850</v>
      </c>
    </row>
    <row r="416" spans="1:14" ht="15.6" x14ac:dyDescent="0.35">
      <c r="A416" s="42" t="s">
        <v>987</v>
      </c>
      <c r="B416" s="30" t="s">
        <v>988</v>
      </c>
      <c r="C416" s="30" t="s">
        <v>989</v>
      </c>
      <c r="D416" s="30" t="str">
        <f>VLOOKUP(C416, [1]Data!$A:$Q, 17, FALSE)</f>
        <v>Ozarks</v>
      </c>
      <c r="E416" s="31">
        <f>VLOOKUP(C416, [1]Data!$A:$D, 4, FALSE)</f>
        <v>1302</v>
      </c>
      <c r="F416" s="32">
        <v>0.56231003039513683</v>
      </c>
      <c r="G416" s="33">
        <v>22</v>
      </c>
      <c r="H416" s="33">
        <v>20.6</v>
      </c>
      <c r="I416" s="33">
        <v>21</v>
      </c>
      <c r="J416" s="33">
        <v>23.2</v>
      </c>
      <c r="K416" s="33">
        <v>22.4</v>
      </c>
      <c r="L416" s="30" t="str">
        <f>VLOOKUP(C416, [1]Data!$A:$O, 15, FALSE)</f>
        <v>Phelps</v>
      </c>
      <c r="M416" s="30" t="str">
        <f>VLOOKUP(C416, [1]Data!$A:$P, 16, FALSE)</f>
        <v>rural</v>
      </c>
      <c r="N416" s="34">
        <f>VLOOKUP(C416, [1]Data!$A:$R, 18, FALSE)</f>
        <v>2926890</v>
      </c>
    </row>
    <row r="417" spans="1:14" ht="15.6" x14ac:dyDescent="0.35">
      <c r="A417" s="42" t="s">
        <v>381</v>
      </c>
      <c r="B417" s="30" t="s">
        <v>382</v>
      </c>
      <c r="C417" s="30" t="s">
        <v>383</v>
      </c>
      <c r="D417" s="30" t="str">
        <f>VLOOKUP(C417, [1]Data!$A:$Q, 17, FALSE)</f>
        <v>Ozarks</v>
      </c>
      <c r="E417" s="31">
        <f>VLOOKUP(C417, [1]Data!$A:$D, 4, FALSE)</f>
        <v>593</v>
      </c>
      <c r="F417" s="32">
        <v>0.47887323943661969</v>
      </c>
      <c r="G417" s="33">
        <v>18.899999999999999</v>
      </c>
      <c r="H417" s="33">
        <v>17.5</v>
      </c>
      <c r="I417" s="33">
        <v>18.100000000000001</v>
      </c>
      <c r="J417" s="33">
        <v>20</v>
      </c>
      <c r="K417" s="33">
        <v>19</v>
      </c>
      <c r="L417" s="30" t="str">
        <f>VLOOKUP(C417, [1]Data!$A:$O, 15, FALSE)</f>
        <v>Dent</v>
      </c>
      <c r="M417" s="30" t="str">
        <f>VLOOKUP(C417, [1]Data!$A:$P, 16, FALSE)</f>
        <v>town</v>
      </c>
      <c r="N417" s="34">
        <f>VLOOKUP(C417, [1]Data!$A:$R, 18, FALSE)</f>
        <v>2927090</v>
      </c>
    </row>
    <row r="418" spans="1:14" ht="15.6" x14ac:dyDescent="0.35">
      <c r="A418" s="42" t="s">
        <v>249</v>
      </c>
      <c r="B418" s="30" t="s">
        <v>250</v>
      </c>
      <c r="C418" s="30" t="s">
        <v>251</v>
      </c>
      <c r="D418" s="30" t="str">
        <f>VLOOKUP(C418, [1]Data!$A:$Q, 17, FALSE)</f>
        <v>Northeast</v>
      </c>
      <c r="E418" s="31">
        <f>VLOOKUP(C418, [1]Data!$A:$D, 4, FALSE)</f>
        <v>240</v>
      </c>
      <c r="F418" s="32">
        <v>0.80487804878048785</v>
      </c>
      <c r="G418" s="33">
        <v>18.8</v>
      </c>
      <c r="H418" s="33">
        <v>17.899999999999999</v>
      </c>
      <c r="I418" s="33">
        <v>18.3</v>
      </c>
      <c r="J418" s="33">
        <v>19.7</v>
      </c>
      <c r="K418" s="33">
        <v>18.8</v>
      </c>
      <c r="L418" s="30" t="str">
        <f>VLOOKUP(C418, [1]Data!$A:$O, 15, FALSE)</f>
        <v>Chariton</v>
      </c>
      <c r="M418" s="30" t="str">
        <f>VLOOKUP(C418, [1]Data!$A:$P, 16, FALSE)</f>
        <v>rural</v>
      </c>
      <c r="N418" s="34">
        <f>VLOOKUP(C418, [1]Data!$A:$R, 18, FALSE)</f>
        <v>2927520</v>
      </c>
    </row>
    <row r="419" spans="1:14" ht="15.6" x14ac:dyDescent="0.35">
      <c r="A419" s="42" t="s">
        <v>707</v>
      </c>
      <c r="B419" s="30" t="s">
        <v>708</v>
      </c>
      <c r="C419" s="30" t="s">
        <v>709</v>
      </c>
      <c r="D419" s="30" t="str">
        <f>VLOOKUP(C419, [1]Data!$A:$Q, 17, FALSE)</f>
        <v>Western Plains</v>
      </c>
      <c r="E419" s="31">
        <f>VLOOKUP(C419, [1]Data!$A:$D, 4, FALSE)</f>
        <v>172</v>
      </c>
      <c r="F419" s="32">
        <v>0.61904761904761907</v>
      </c>
      <c r="G419" s="33">
        <v>19.399999999999999</v>
      </c>
      <c r="H419" s="33">
        <v>18.2</v>
      </c>
      <c r="I419" s="33">
        <v>18.100000000000001</v>
      </c>
      <c r="J419" s="33">
        <v>19.2</v>
      </c>
      <c r="K419" s="33">
        <v>21.6</v>
      </c>
      <c r="L419" s="30" t="str">
        <f>VLOOKUP(C419, [1]Data!$A:$O, 15, FALSE)</f>
        <v>Lafayette</v>
      </c>
      <c r="M419" s="30" t="str">
        <f>VLOOKUP(C419, [1]Data!$A:$P, 16, FALSE)</f>
        <v>town</v>
      </c>
      <c r="N419" s="34">
        <f>VLOOKUP(C419, [1]Data!$A:$R, 18, FALSE)</f>
        <v>2903000</v>
      </c>
    </row>
    <row r="420" spans="1:14" ht="15.6" x14ac:dyDescent="0.35">
      <c r="A420" s="42" t="s">
        <v>626</v>
      </c>
      <c r="B420" s="30" t="s">
        <v>627</v>
      </c>
      <c r="C420" s="30" t="s">
        <v>628</v>
      </c>
      <c r="D420" s="30" t="str">
        <f>VLOOKUP(C420, [1]Data!$A:$Q, 17, FALSE)</f>
        <v>Southwest</v>
      </c>
      <c r="E420" s="31">
        <f>VLOOKUP(C420, [1]Data!$A:$D, 4, FALSE)</f>
        <v>429</v>
      </c>
      <c r="F420" s="32">
        <v>0.40298507462686567</v>
      </c>
      <c r="G420" s="33">
        <v>19</v>
      </c>
      <c r="H420" s="33">
        <v>17.8</v>
      </c>
      <c r="I420" s="33">
        <v>18</v>
      </c>
      <c r="J420" s="33">
        <v>20.6</v>
      </c>
      <c r="K420" s="33">
        <v>19.100000000000001</v>
      </c>
      <c r="L420" s="30" t="str">
        <f>VLOOKUP(C420, [1]Data!$A:$O, 15, FALSE)</f>
        <v>Jasper</v>
      </c>
      <c r="M420" s="30" t="str">
        <f>VLOOKUP(C420, [1]Data!$A:$P, 16, FALSE)</f>
        <v>town</v>
      </c>
      <c r="N420" s="34">
        <f>VLOOKUP(C420, [1]Data!$A:$R, 18, FALSE)</f>
        <v>2927540</v>
      </c>
    </row>
    <row r="421" spans="1:14" ht="15.6" x14ac:dyDescent="0.35">
      <c r="A421" s="42" t="s">
        <v>12</v>
      </c>
      <c r="B421" s="30" t="s">
        <v>13</v>
      </c>
      <c r="C421" s="30" t="s">
        <v>14</v>
      </c>
      <c r="D421" s="30" t="str">
        <f>VLOOKUP(C421, [1]Data!$A:$Q, 17, FALSE)</f>
        <v>Northwest</v>
      </c>
      <c r="E421" s="31">
        <f>VLOOKUP(C421, [1]Data!$A:$D, 4, FALSE)</f>
        <v>698</v>
      </c>
      <c r="F421" s="32">
        <v>0.50931677018633537</v>
      </c>
      <c r="G421" s="33">
        <v>20.9</v>
      </c>
      <c r="H421" s="33">
        <v>19.3</v>
      </c>
      <c r="I421" s="33">
        <v>20.3</v>
      </c>
      <c r="J421" s="33">
        <v>22</v>
      </c>
      <c r="K421" s="33">
        <v>21.5</v>
      </c>
      <c r="L421" s="30" t="str">
        <f>VLOOKUP(C421, [1]Data!$A:$O, 15, FALSE)</f>
        <v>Andrew</v>
      </c>
      <c r="M421" s="30" t="str">
        <f>VLOOKUP(C421, [1]Data!$A:$P, 16, FALSE)</f>
        <v>town</v>
      </c>
      <c r="N421" s="34">
        <f>VLOOKUP(C421, [1]Data!$A:$R, 18, FALSE)</f>
        <v>2927570</v>
      </c>
    </row>
    <row r="422" spans="1:14" ht="15.6" x14ac:dyDescent="0.35">
      <c r="A422" s="42" t="s">
        <v>827</v>
      </c>
      <c r="B422" s="30" t="s">
        <v>829</v>
      </c>
      <c r="C422" s="30" t="s">
        <v>828</v>
      </c>
      <c r="D422" s="30" t="str">
        <f>VLOOKUP(C422, [1]Data!$A:$Q, 17, FALSE)</f>
        <v>Central</v>
      </c>
      <c r="E422" s="31">
        <f>VLOOKUP(C422, [1]Data!$A:$D, 4, FALSE)</f>
        <v>653</v>
      </c>
      <c r="F422" s="32">
        <v>0.74264705882352944</v>
      </c>
      <c r="G422" s="33">
        <v>20</v>
      </c>
      <c r="H422" s="33">
        <v>19.3</v>
      </c>
      <c r="I422" s="33">
        <v>18.5</v>
      </c>
      <c r="J422" s="33">
        <v>21.2</v>
      </c>
      <c r="K422" s="33">
        <v>20.399999999999999</v>
      </c>
      <c r="L422" s="30" t="str">
        <f>VLOOKUP(C422, [1]Data!$A:$O, 15, FALSE)</f>
        <v>Miller</v>
      </c>
      <c r="M422" s="30" t="str">
        <f>VLOOKUP(C422, [1]Data!$A:$P, 16, FALSE)</f>
        <v>rural</v>
      </c>
      <c r="N422" s="34">
        <f>VLOOKUP(C422, [1]Data!$A:$R, 18, FALSE)</f>
        <v>2927630</v>
      </c>
    </row>
    <row r="423" spans="1:14" ht="15.6" x14ac:dyDescent="0.35">
      <c r="A423" s="42" t="s">
        <v>1227</v>
      </c>
      <c r="B423" s="30" t="s">
        <v>1228</v>
      </c>
      <c r="C423" s="30" t="s">
        <v>1229</v>
      </c>
      <c r="D423" s="30" t="str">
        <f>VLOOKUP(C423, [1]Data!$A:$Q, 17, FALSE)</f>
        <v>Northeast</v>
      </c>
      <c r="E423" s="31">
        <f>VLOOKUP(C423, [1]Data!$A:$D, 4, FALSE)</f>
        <v>231</v>
      </c>
      <c r="F423" s="32">
        <v>0.6</v>
      </c>
      <c r="G423" s="33">
        <v>20</v>
      </c>
      <c r="H423" s="33">
        <v>18.2</v>
      </c>
      <c r="I423" s="33">
        <v>20</v>
      </c>
      <c r="J423" s="33">
        <v>20.5</v>
      </c>
      <c r="K423" s="33">
        <v>20.8</v>
      </c>
      <c r="L423" s="30" t="str">
        <f>VLOOKUP(C423, [1]Data!$A:$O, 15, FALSE)</f>
        <v>Schuyler</v>
      </c>
      <c r="M423" s="30" t="str">
        <f>VLOOKUP(C423, [1]Data!$A:$P, 16, FALSE)</f>
        <v>rural</v>
      </c>
      <c r="N423" s="34">
        <f>VLOOKUP(C423, [1]Data!$A:$R, 18, FALSE)</f>
        <v>2927660</v>
      </c>
    </row>
    <row r="424" spans="1:14" ht="15.6" x14ac:dyDescent="0.35">
      <c r="A424" s="42" t="s">
        <v>1230</v>
      </c>
      <c r="B424" s="30" t="s">
        <v>1231</v>
      </c>
      <c r="C424" s="30" t="s">
        <v>1232</v>
      </c>
      <c r="D424" s="30" t="str">
        <f>VLOOKUP(C424, [1]Data!$A:$Q, 17, FALSE)</f>
        <v>Northeast</v>
      </c>
      <c r="E424" s="31">
        <f>VLOOKUP(C424, [1]Data!$A:$D, 4, FALSE)</f>
        <v>246</v>
      </c>
      <c r="F424" s="32">
        <v>0.7142857142857143</v>
      </c>
      <c r="G424" s="33">
        <v>19.399999999999999</v>
      </c>
      <c r="H424" s="33">
        <v>17.2</v>
      </c>
      <c r="I424" s="33">
        <v>19.399999999999999</v>
      </c>
      <c r="J424" s="33">
        <v>20.8</v>
      </c>
      <c r="K424" s="33">
        <v>19.7</v>
      </c>
      <c r="L424" s="30" t="str">
        <f>VLOOKUP(C424, [1]Data!$A:$O, 15, FALSE)</f>
        <v>Scotland</v>
      </c>
      <c r="M424" s="30" t="str">
        <f>VLOOKUP(C424, [1]Data!$A:$P, 16, FALSE)</f>
        <v>rural</v>
      </c>
      <c r="N424" s="34">
        <f>VLOOKUP(C424, [1]Data!$A:$R, 18, FALSE)</f>
        <v>2920700</v>
      </c>
    </row>
    <row r="425" spans="1:14" ht="15.6" x14ac:dyDescent="0.35">
      <c r="A425" s="42" t="s">
        <v>1233</v>
      </c>
      <c r="B425" s="30" t="s">
        <v>1234</v>
      </c>
      <c r="C425" s="30" t="s">
        <v>1235</v>
      </c>
      <c r="D425" s="30" t="str">
        <f>VLOOKUP(C425, [1]Data!$A:$Q, 17, FALSE)</f>
        <v>Bootheel</v>
      </c>
      <c r="E425" s="31">
        <f>VLOOKUP(C425, [1]Data!$A:$D, 4, FALSE)</f>
        <v>269</v>
      </c>
      <c r="F425" s="32">
        <v>0.44444444444444442</v>
      </c>
      <c r="G425" s="33">
        <v>18.399999999999999</v>
      </c>
      <c r="H425" s="33">
        <v>16.100000000000001</v>
      </c>
      <c r="I425" s="33">
        <v>18.3</v>
      </c>
      <c r="J425" s="33">
        <v>20.2</v>
      </c>
      <c r="K425" s="33">
        <v>18.7</v>
      </c>
      <c r="L425" s="30" t="str">
        <f>VLOOKUP(C425, [1]Data!$A:$O, 15, FALSE)</f>
        <v>Scott</v>
      </c>
      <c r="M425" s="30" t="str">
        <f>VLOOKUP(C425, [1]Data!$A:$P, 16, FALSE)</f>
        <v>rural</v>
      </c>
      <c r="N425" s="34">
        <f>VLOOKUP(C425, [1]Data!$A:$R, 18, FALSE)</f>
        <v>2915450</v>
      </c>
    </row>
    <row r="426" spans="1:14" ht="15.6" x14ac:dyDescent="0.35">
      <c r="A426" s="42" t="s">
        <v>1242</v>
      </c>
      <c r="B426" s="30" t="s">
        <v>1243</v>
      </c>
      <c r="C426" s="30" t="s">
        <v>1244</v>
      </c>
      <c r="D426" s="30" t="str">
        <f>VLOOKUP(C426, [1]Data!$A:$Q, 17, FALSE)</f>
        <v>Bootheel</v>
      </c>
      <c r="E426" s="31">
        <f>VLOOKUP(C426, [1]Data!$A:$D, 4, FALSE)</f>
        <v>146</v>
      </c>
      <c r="F426" s="32" t="s">
        <v>3</v>
      </c>
      <c r="G426" s="33">
        <v>16.3</v>
      </c>
      <c r="H426" s="33">
        <v>13.7</v>
      </c>
      <c r="I426" s="33">
        <v>15.7</v>
      </c>
      <c r="J426" s="33">
        <v>18.7</v>
      </c>
      <c r="K426" s="33">
        <v>16.3</v>
      </c>
      <c r="L426" s="30" t="str">
        <f>VLOOKUP(C426, [1]Data!$A:$O, 15, FALSE)</f>
        <v>Scott</v>
      </c>
      <c r="M426" s="30" t="str">
        <f>VLOOKUP(C426, [1]Data!$A:$P, 16, FALSE)</f>
        <v>town</v>
      </c>
      <c r="N426" s="34">
        <f>VLOOKUP(C426, [1]Data!$A:$R, 18, FALSE)</f>
        <v>2921420</v>
      </c>
    </row>
    <row r="427" spans="1:14" ht="15.6" x14ac:dyDescent="0.35">
      <c r="A427" s="42" t="s">
        <v>1239</v>
      </c>
      <c r="B427" s="30" t="s">
        <v>1240</v>
      </c>
      <c r="C427" s="30" t="s">
        <v>1241</v>
      </c>
      <c r="D427" s="30" t="str">
        <f>VLOOKUP(C427, [1]Data!$A:$Q, 17, FALSE)</f>
        <v>Bootheel</v>
      </c>
      <c r="E427" s="31">
        <f>VLOOKUP(C427, [1]Data!$A:$D, 4, FALSE)</f>
        <v>337</v>
      </c>
      <c r="F427" s="32">
        <v>0.53947368421052633</v>
      </c>
      <c r="G427" s="33">
        <v>21.3</v>
      </c>
      <c r="H427" s="33">
        <v>19.899999999999999</v>
      </c>
      <c r="I427" s="33">
        <v>19.5</v>
      </c>
      <c r="J427" s="33">
        <v>23</v>
      </c>
      <c r="K427" s="33">
        <v>22</v>
      </c>
      <c r="L427" s="30" t="str">
        <f>VLOOKUP(C427, [1]Data!$A:$O, 15, FALSE)</f>
        <v>Scott</v>
      </c>
      <c r="M427" s="30" t="str">
        <f>VLOOKUP(C427, [1]Data!$A:$P, 16, FALSE)</f>
        <v>rural</v>
      </c>
      <c r="N427" s="34">
        <f>VLOOKUP(C427, [1]Data!$A:$R, 18, FALSE)</f>
        <v>2904890</v>
      </c>
    </row>
    <row r="428" spans="1:14" ht="15.6" x14ac:dyDescent="0.35">
      <c r="A428" s="42" t="s">
        <v>978</v>
      </c>
      <c r="B428" s="30" t="s">
        <v>979</v>
      </c>
      <c r="C428" s="30" t="s">
        <v>980</v>
      </c>
      <c r="D428" s="30" t="str">
        <f>VLOOKUP(C428, [1]Data!$A:$Q, 17, FALSE)</f>
        <v>Western Plains</v>
      </c>
      <c r="E428" s="31">
        <f>VLOOKUP(C428, [1]Data!$A:$D, 4, FALSE)</f>
        <v>1510</v>
      </c>
      <c r="F428" s="32">
        <v>0.63793103448275867</v>
      </c>
      <c r="G428" s="33">
        <v>19.5</v>
      </c>
      <c r="H428" s="33">
        <v>18.8</v>
      </c>
      <c r="I428" s="33">
        <v>19.100000000000001</v>
      </c>
      <c r="J428" s="33">
        <v>20.2</v>
      </c>
      <c r="K428" s="33">
        <v>19.399999999999999</v>
      </c>
      <c r="L428" s="30" t="str">
        <f>VLOOKUP(C428, [1]Data!$A:$O, 15, FALSE)</f>
        <v>Pettis</v>
      </c>
      <c r="M428" s="30" t="str">
        <f>VLOOKUP(C428, [1]Data!$A:$P, 16, FALSE)</f>
        <v>town</v>
      </c>
      <c r="N428" s="34">
        <f>VLOOKUP(C428, [1]Data!$A:$R, 18, FALSE)</f>
        <v>2927830</v>
      </c>
    </row>
    <row r="429" spans="1:14" ht="15.6" x14ac:dyDescent="0.35">
      <c r="A429" s="42" t="s">
        <v>399</v>
      </c>
      <c r="B429" s="30" t="s">
        <v>400</v>
      </c>
      <c r="C429" s="30" t="s">
        <v>401</v>
      </c>
      <c r="D429" s="30" t="str">
        <f>VLOOKUP(C429, [1]Data!$A:$Q, 17, FALSE)</f>
        <v>Bootheel</v>
      </c>
      <c r="E429" s="31">
        <f>VLOOKUP(C429, [1]Data!$A:$D, 4, FALSE)</f>
        <v>200</v>
      </c>
      <c r="F429" s="32">
        <v>0.46875</v>
      </c>
      <c r="G429" s="33">
        <v>19.2</v>
      </c>
      <c r="H429" s="33">
        <v>17.600000000000001</v>
      </c>
      <c r="I429" s="33">
        <v>18.3</v>
      </c>
      <c r="J429" s="33">
        <v>20.7</v>
      </c>
      <c r="K429" s="33">
        <v>19.3</v>
      </c>
      <c r="L429" s="30" t="str">
        <f>VLOOKUP(C429, [1]Data!$A:$O, 15, FALSE)</f>
        <v>Dunklin</v>
      </c>
      <c r="M429" s="30" t="str">
        <f>VLOOKUP(C429, [1]Data!$A:$P, 16, FALSE)</f>
        <v>rural</v>
      </c>
      <c r="N429" s="34">
        <f>VLOOKUP(C429, [1]Data!$A:$R, 18, FALSE)</f>
        <v>2927870</v>
      </c>
    </row>
    <row r="430" spans="1:14" ht="15.6" x14ac:dyDescent="0.35">
      <c r="A430" s="42" t="s">
        <v>886</v>
      </c>
      <c r="B430" s="30" t="s">
        <v>887</v>
      </c>
      <c r="C430" s="30" t="s">
        <v>888</v>
      </c>
      <c r="D430" s="30" t="str">
        <f>VLOOKUP(C430, [1]Data!$A:$Q, 17, FALSE)</f>
        <v>Southwest</v>
      </c>
      <c r="E430" s="31">
        <f>VLOOKUP(C430, [1]Data!$A:$D, 4, FALSE)</f>
        <v>462</v>
      </c>
      <c r="F430" s="32">
        <v>0.56999999999999995</v>
      </c>
      <c r="G430" s="33">
        <v>20.7</v>
      </c>
      <c r="H430" s="33">
        <v>20.399999999999999</v>
      </c>
      <c r="I430" s="33">
        <v>19</v>
      </c>
      <c r="J430" s="33">
        <v>22.3</v>
      </c>
      <c r="K430" s="33">
        <v>20.6</v>
      </c>
      <c r="L430" s="30" t="str">
        <f>VLOOKUP(C430, [1]Data!$A:$O, 15, FALSE)</f>
        <v>Newton</v>
      </c>
      <c r="M430" s="30" t="str">
        <f>VLOOKUP(C430, [1]Data!$A:$P, 16, FALSE)</f>
        <v>town</v>
      </c>
      <c r="N430" s="34">
        <f>VLOOKUP(C430, [1]Data!$A:$R, 18, FALSE)</f>
        <v>2927900</v>
      </c>
    </row>
    <row r="431" spans="1:14" ht="15.6" x14ac:dyDescent="0.35">
      <c r="A431" s="42" t="s">
        <v>1377</v>
      </c>
      <c r="B431" s="30" t="s">
        <v>1378</v>
      </c>
      <c r="C431" s="30" t="s">
        <v>1379</v>
      </c>
      <c r="D431" s="30" t="str">
        <f>VLOOKUP(C431, [1]Data!$A:$Q, 17, FALSE)</f>
        <v>Southwest</v>
      </c>
      <c r="E431" s="31">
        <f>VLOOKUP(C431, [1]Data!$A:$D, 4, FALSE)</f>
        <v>205</v>
      </c>
      <c r="F431" s="32">
        <v>0.42857142857142855</v>
      </c>
      <c r="G431" s="33">
        <v>19.100000000000001</v>
      </c>
      <c r="H431" s="33">
        <v>17.600000000000001</v>
      </c>
      <c r="I431" s="33">
        <v>18</v>
      </c>
      <c r="J431" s="33">
        <v>20.2</v>
      </c>
      <c r="K431" s="33">
        <v>19.8</v>
      </c>
      <c r="L431" s="30" t="str">
        <f>VLOOKUP(C431, [1]Data!$A:$O, 15, FALSE)</f>
        <v>Webster</v>
      </c>
      <c r="M431" s="30" t="str">
        <f>VLOOKUP(C431, [1]Data!$A:$P, 16, FALSE)</f>
        <v>rural</v>
      </c>
      <c r="N431" s="34">
        <f>VLOOKUP(C431, [1]Data!$A:$R, 18, FALSE)</f>
        <v>2927930</v>
      </c>
    </row>
    <row r="432" spans="1:14" ht="15.6" x14ac:dyDescent="0.35">
      <c r="A432" s="42" t="s">
        <v>1260</v>
      </c>
      <c r="B432" s="30" t="s">
        <v>1261</v>
      </c>
      <c r="C432" s="30" t="s">
        <v>1262</v>
      </c>
      <c r="D432" s="30" t="str">
        <f>VLOOKUP(C432, [1]Data!$A:$Q, 17, FALSE)</f>
        <v>Northeast</v>
      </c>
      <c r="E432" s="31">
        <f>VLOOKUP(C432, [1]Data!$A:$D, 4, FALSE)</f>
        <v>246</v>
      </c>
      <c r="F432" s="32">
        <v>0.46938775510204084</v>
      </c>
      <c r="G432" s="33">
        <v>19.3</v>
      </c>
      <c r="H432" s="33">
        <v>17.899999999999999</v>
      </c>
      <c r="I432" s="33">
        <v>20</v>
      </c>
      <c r="J432" s="33">
        <v>20.100000000000001</v>
      </c>
      <c r="K432" s="33">
        <v>19</v>
      </c>
      <c r="L432" s="30" t="str">
        <f>VLOOKUP(C432, [1]Data!$A:$O, 15, FALSE)</f>
        <v>Shelby</v>
      </c>
      <c r="M432" s="30" t="str">
        <f>VLOOKUP(C432, [1]Data!$A:$P, 16, FALSE)</f>
        <v>rural</v>
      </c>
      <c r="N432" s="34">
        <f>VLOOKUP(C432, [1]Data!$A:$R, 18, FALSE)</f>
        <v>2928110</v>
      </c>
    </row>
    <row r="433" spans="1:14" ht="15.6" x14ac:dyDescent="0.35">
      <c r="A433" s="42" t="s">
        <v>1341</v>
      </c>
      <c r="B433" s="30" t="s">
        <v>1342</v>
      </c>
      <c r="C433" s="30" t="s">
        <v>1343</v>
      </c>
      <c r="D433" s="30" t="str">
        <f>VLOOKUP(C433, [1]Data!$A:$Q, 17, FALSE)</f>
        <v>Southwest</v>
      </c>
      <c r="E433" s="31">
        <f>VLOOKUP(C433, [1]Data!$A:$D, 4, FALSE)</f>
        <v>78</v>
      </c>
      <c r="F433" s="32">
        <v>0.53846153846153844</v>
      </c>
      <c r="G433" s="33">
        <v>20.100000000000001</v>
      </c>
      <c r="H433" s="33">
        <v>17.100000000000001</v>
      </c>
      <c r="I433" s="33">
        <v>19.899999999999999</v>
      </c>
      <c r="J433" s="33">
        <v>23.4</v>
      </c>
      <c r="K433" s="33">
        <v>19.600000000000001</v>
      </c>
      <c r="L433" s="30" t="str">
        <f>VLOOKUP(C433, [1]Data!$A:$O, 15, FALSE)</f>
        <v>Vernon</v>
      </c>
      <c r="M433" s="30" t="str">
        <f>VLOOKUP(C433, [1]Data!$A:$P, 16, FALSE)</f>
        <v>rural</v>
      </c>
      <c r="N433" s="34">
        <f>VLOOKUP(C433, [1]Data!$A:$R, 18, FALSE)</f>
        <v>2928170</v>
      </c>
    </row>
    <row r="434" spans="1:14" ht="15.6" x14ac:dyDescent="0.35">
      <c r="A434" s="42" t="s">
        <v>216</v>
      </c>
      <c r="B434" s="30" t="s">
        <v>217</v>
      </c>
      <c r="C434" s="30" t="s">
        <v>218</v>
      </c>
      <c r="D434" s="30" t="str">
        <f>VLOOKUP(C434, [1]Data!$A:$Q, 17, FALSE)</f>
        <v>Kansas City</v>
      </c>
      <c r="E434" s="31">
        <f>VLOOKUP(C434, [1]Data!$A:$D, 4, FALSE)</f>
        <v>252</v>
      </c>
      <c r="F434" s="32">
        <v>0.38297872340425532</v>
      </c>
      <c r="G434" s="33">
        <v>20.399999999999999</v>
      </c>
      <c r="H434" s="33">
        <v>19.3</v>
      </c>
      <c r="I434" s="33">
        <v>20.7</v>
      </c>
      <c r="J434" s="33">
        <v>21.3</v>
      </c>
      <c r="K434" s="33">
        <v>20.2</v>
      </c>
      <c r="L434" s="30" t="str">
        <f>VLOOKUP(C434, [1]Data!$A:$O, 15, FALSE)</f>
        <v>Cass</v>
      </c>
      <c r="M434" s="30" t="str">
        <f>VLOOKUP(C434, [1]Data!$A:$P, 16, FALSE)</f>
        <v>rural</v>
      </c>
      <c r="N434" s="34">
        <f>VLOOKUP(C434, [1]Data!$A:$R, 18, FALSE)</f>
        <v>2910320</v>
      </c>
    </row>
    <row r="435" spans="1:14" ht="15.6" x14ac:dyDescent="0.35">
      <c r="A435" s="42" t="s">
        <v>1245</v>
      </c>
      <c r="B435" s="30" t="s">
        <v>1247</v>
      </c>
      <c r="C435" s="30" t="s">
        <v>1246</v>
      </c>
      <c r="D435" s="30" t="str">
        <f>VLOOKUP(C435, [1]Data!$A:$Q, 17, FALSE)</f>
        <v>Bootheel</v>
      </c>
      <c r="E435" s="31">
        <f>VLOOKUP(C435, [1]Data!$A:$D, 4, FALSE)</f>
        <v>1032</v>
      </c>
      <c r="F435" s="32">
        <v>0.64830508474576276</v>
      </c>
      <c r="G435" s="33">
        <v>19</v>
      </c>
      <c r="H435" s="33">
        <v>18.100000000000001</v>
      </c>
      <c r="I435" s="33">
        <v>18.2</v>
      </c>
      <c r="J435" s="33">
        <v>19.5</v>
      </c>
      <c r="K435" s="33">
        <v>19.600000000000001</v>
      </c>
      <c r="L435" s="30" t="str">
        <f>VLOOKUP(C435, [1]Data!$A:$O, 15, FALSE)</f>
        <v>Scott</v>
      </c>
      <c r="M435" s="30" t="str">
        <f>VLOOKUP(C435, [1]Data!$A:$P, 16, FALSE)</f>
        <v>rural</v>
      </c>
      <c r="N435" s="34">
        <f>VLOOKUP(C435, [1]Data!$A:$R, 18, FALSE)</f>
        <v>2928260</v>
      </c>
    </row>
    <row r="436" spans="1:14" ht="15.6" x14ac:dyDescent="0.35">
      <c r="A436" s="42" t="s">
        <v>740</v>
      </c>
      <c r="B436" s="30" t="s">
        <v>741</v>
      </c>
      <c r="C436" s="30" t="s">
        <v>742</v>
      </c>
      <c r="D436" s="30" t="str">
        <f>VLOOKUP(C436, [1]Data!$A:$Q, 17, FALSE)</f>
        <v>Central</v>
      </c>
      <c r="E436" s="31">
        <f>VLOOKUP(C436, [1]Data!$A:$D, 4, FALSE)</f>
        <v>204</v>
      </c>
      <c r="F436" s="32">
        <v>0.76923076923076927</v>
      </c>
      <c r="G436" s="33">
        <v>19.7</v>
      </c>
      <c r="H436" s="33">
        <v>18</v>
      </c>
      <c r="I436" s="33">
        <v>19.899999999999999</v>
      </c>
      <c r="J436" s="33">
        <v>20.9</v>
      </c>
      <c r="K436" s="33">
        <v>19.600000000000001</v>
      </c>
      <c r="L436" s="30" t="str">
        <f>VLOOKUP(C436, [1]Data!$A:$O, 15, FALSE)</f>
        <v>Lincoln</v>
      </c>
      <c r="M436" s="30" t="str">
        <f>VLOOKUP(C436, [1]Data!$A:$P, 16, FALSE)</f>
        <v>rural</v>
      </c>
      <c r="N436" s="34">
        <f>VLOOKUP(C436, [1]Data!$A:$R, 18, FALSE)</f>
        <v>2928290</v>
      </c>
    </row>
    <row r="437" spans="1:14" ht="15.6" x14ac:dyDescent="0.35">
      <c r="A437" s="42" t="s">
        <v>1221</v>
      </c>
      <c r="B437" s="30" t="s">
        <v>1222</v>
      </c>
      <c r="C437" s="30" t="s">
        <v>1223</v>
      </c>
      <c r="D437" s="30" t="str">
        <f>VLOOKUP(C437, [1]Data!$A:$Q, 17, FALSE)</f>
        <v>Western Plains</v>
      </c>
      <c r="E437" s="31">
        <f>VLOOKUP(C437, [1]Data!$A:$D, 4, FALSE)</f>
        <v>134</v>
      </c>
      <c r="F437" s="32">
        <v>0.44827586206896552</v>
      </c>
      <c r="G437" s="33">
        <v>19.5</v>
      </c>
      <c r="H437" s="33">
        <v>19.399999999999999</v>
      </c>
      <c r="I437" s="33">
        <v>18.100000000000001</v>
      </c>
      <c r="J437" s="33">
        <v>21.5</v>
      </c>
      <c r="K437" s="33">
        <v>18.600000000000001</v>
      </c>
      <c r="L437" s="30" t="str">
        <f>VLOOKUP(C437, [1]Data!$A:$O, 15, FALSE)</f>
        <v>Saline</v>
      </c>
      <c r="M437" s="30" t="str">
        <f>VLOOKUP(C437, [1]Data!$A:$P, 16, FALSE)</f>
        <v>rural</v>
      </c>
      <c r="N437" s="34">
        <f>VLOOKUP(C437, [1]Data!$A:$R, 18, FALSE)</f>
        <v>2928360</v>
      </c>
    </row>
    <row r="438" spans="1:14" ht="15.6" x14ac:dyDescent="0.35">
      <c r="A438" s="42" t="s">
        <v>972</v>
      </c>
      <c r="B438" s="30" t="s">
        <v>973</v>
      </c>
      <c r="C438" s="30" t="s">
        <v>974</v>
      </c>
      <c r="D438" s="30" t="str">
        <f>VLOOKUP(C438, [1]Data!$A:$Q, 17, FALSE)</f>
        <v>Western Plains</v>
      </c>
      <c r="E438" s="31">
        <f>VLOOKUP(C438, [1]Data!$A:$D, 4, FALSE)</f>
        <v>275</v>
      </c>
      <c r="F438" s="32">
        <v>0.81081081081081086</v>
      </c>
      <c r="G438" s="33">
        <v>19.100000000000001</v>
      </c>
      <c r="H438" s="33">
        <v>17.2</v>
      </c>
      <c r="I438" s="33">
        <v>19.399999999999999</v>
      </c>
      <c r="J438" s="33">
        <v>19.2</v>
      </c>
      <c r="K438" s="33">
        <v>19.7</v>
      </c>
      <c r="L438" s="30" t="str">
        <f>VLOOKUP(C438, [1]Data!$A:$O, 15, FALSE)</f>
        <v>Pettis</v>
      </c>
      <c r="M438" s="30" t="str">
        <f>VLOOKUP(C438, [1]Data!$A:$P, 16, FALSE)</f>
        <v>rural</v>
      </c>
      <c r="N438" s="34">
        <f>VLOOKUP(C438, [1]Data!$A:$R, 18, FALSE)</f>
        <v>2928380</v>
      </c>
    </row>
    <row r="439" spans="1:14" ht="15.6" x14ac:dyDescent="0.35">
      <c r="A439" s="42" t="s">
        <v>279</v>
      </c>
      <c r="B439" s="30" t="s">
        <v>280</v>
      </c>
      <c r="C439" s="30" t="s">
        <v>1427</v>
      </c>
      <c r="D439" s="30" t="str">
        <f>VLOOKUP(C439, [1]Data!$A:$Q, 17, FALSE)</f>
        <v>Kansas City</v>
      </c>
      <c r="E439" s="31">
        <f>VLOOKUP(C439, [1]Data!$A:$D, 4, FALSE)</f>
        <v>908</v>
      </c>
      <c r="F439" s="32">
        <v>0.70183486238532111</v>
      </c>
      <c r="G439" s="33">
        <v>21.4</v>
      </c>
      <c r="H439" s="33">
        <v>20.3</v>
      </c>
      <c r="I439" s="33">
        <v>20.3</v>
      </c>
      <c r="J439" s="33">
        <v>22.5</v>
      </c>
      <c r="K439" s="33">
        <v>21.6</v>
      </c>
      <c r="L439" s="30" t="str">
        <f>VLOOKUP(C439, [1]Data!$A:$O, 15, FALSE)</f>
        <v>Clay</v>
      </c>
      <c r="M439" s="30" t="str">
        <f>VLOOKUP(C439, [1]Data!$A:$P, 16, FALSE)</f>
        <v>town</v>
      </c>
      <c r="N439" s="34">
        <f>VLOOKUP(C439, [1]Data!$A:$R, 18, FALSE)</f>
        <v>2928410</v>
      </c>
    </row>
    <row r="440" spans="1:14" ht="15.6" x14ac:dyDescent="0.35">
      <c r="A440" s="42" t="s">
        <v>163</v>
      </c>
      <c r="B440" s="30" t="s">
        <v>164</v>
      </c>
      <c r="C440" s="30" t="s">
        <v>165</v>
      </c>
      <c r="D440" s="30" t="str">
        <f>VLOOKUP(C440, [1]Data!$A:$Q, 17, FALSE)</f>
        <v>Central</v>
      </c>
      <c r="E440" s="31">
        <f>VLOOKUP(C440, [1]Data!$A:$D, 4, FALSE)</f>
        <v>255</v>
      </c>
      <c r="F440" s="32">
        <v>0.83870967741935487</v>
      </c>
      <c r="G440" s="33">
        <v>17.8</v>
      </c>
      <c r="H440" s="33">
        <v>16.8</v>
      </c>
      <c r="I440" s="33">
        <v>17.5</v>
      </c>
      <c r="J440" s="33">
        <v>17.8</v>
      </c>
      <c r="K440" s="33">
        <v>18.5</v>
      </c>
      <c r="L440" s="30" t="str">
        <f>VLOOKUP(C440, [1]Data!$A:$O, 15, FALSE)</f>
        <v>Callaway</v>
      </c>
      <c r="M440" s="30" t="str">
        <f>VLOOKUP(C440, [1]Data!$A:$P, 16, FALSE)</f>
        <v>town</v>
      </c>
      <c r="N440" s="34">
        <f>VLOOKUP(C440, [1]Data!$A:$R, 18, FALSE)</f>
        <v>2928430</v>
      </c>
    </row>
    <row r="441" spans="1:14" ht="15.6" x14ac:dyDescent="0.35">
      <c r="A441" s="42" t="s">
        <v>476</v>
      </c>
      <c r="B441" s="30" t="s">
        <v>477</v>
      </c>
      <c r="C441" s="30" t="s">
        <v>478</v>
      </c>
      <c r="D441" s="30" t="str">
        <f>VLOOKUP(C441, [1]Data!$A:$Q, 17, FALSE)</f>
        <v>Northwest</v>
      </c>
      <c r="E441" s="31">
        <f>VLOOKUP(C441, [1]Data!$A:$D, 4, FALSE)</f>
        <v>250</v>
      </c>
      <c r="F441" s="32">
        <v>0.7192982456140351</v>
      </c>
      <c r="G441" s="33">
        <v>18.899999999999999</v>
      </c>
      <c r="H441" s="33">
        <v>17.899999999999999</v>
      </c>
      <c r="I441" s="33">
        <v>18.399999999999999</v>
      </c>
      <c r="J441" s="33">
        <v>19.399999999999999</v>
      </c>
      <c r="K441" s="33">
        <v>19.5</v>
      </c>
      <c r="L441" s="30" t="str">
        <f>VLOOKUP(C441, [1]Data!$A:$O, 15, FALSE)</f>
        <v>Harrison</v>
      </c>
      <c r="M441" s="30" t="str">
        <f>VLOOKUP(C441, [1]Data!$A:$P, 16, FALSE)</f>
        <v>rural</v>
      </c>
      <c r="N441" s="34">
        <f>VLOOKUP(C441, [1]Data!$A:$R, 18, FALSE)</f>
        <v>2900002</v>
      </c>
    </row>
    <row r="442" spans="1:14" ht="15.6" x14ac:dyDescent="0.35">
      <c r="A442" s="42" t="s">
        <v>518</v>
      </c>
      <c r="B442" s="30" t="s">
        <v>519</v>
      </c>
      <c r="C442" s="30" t="s">
        <v>520</v>
      </c>
      <c r="D442" s="30" t="str">
        <f>VLOOKUP(C442, [1]Data!$A:$Q, 17, FALSE)</f>
        <v>Northwest</v>
      </c>
      <c r="E442" s="31">
        <f>VLOOKUP(C442, [1]Data!$A:$D, 4, FALSE)</f>
        <v>144</v>
      </c>
      <c r="F442" s="32">
        <v>0.92592592592592593</v>
      </c>
      <c r="G442" s="33">
        <v>17</v>
      </c>
      <c r="H442" s="33">
        <v>16</v>
      </c>
      <c r="I442" s="33">
        <v>15.6</v>
      </c>
      <c r="J442" s="33">
        <v>18.2</v>
      </c>
      <c r="K442" s="33">
        <v>17</v>
      </c>
      <c r="L442" s="30" t="str">
        <f>VLOOKUP(C442, [1]Data!$A:$O, 15, FALSE)</f>
        <v>Holt</v>
      </c>
      <c r="M442" s="30" t="str">
        <f>VLOOKUP(C442, [1]Data!$A:$P, 16, FALSE)</f>
        <v>rural</v>
      </c>
      <c r="N442" s="34">
        <f>VLOOKUP(C442, [1]Data!$A:$R, 18, FALSE)</f>
        <v>2923190</v>
      </c>
    </row>
    <row r="443" spans="1:14" ht="15.6" x14ac:dyDescent="0.35">
      <c r="A443" s="42" t="s">
        <v>539</v>
      </c>
      <c r="B443" s="30" t="s">
        <v>540</v>
      </c>
      <c r="C443" s="30" t="s">
        <v>541</v>
      </c>
      <c r="D443" s="30" t="str">
        <f>VLOOKUP(C443, [1]Data!$A:$Q, 17, FALSE)</f>
        <v>Ozarks</v>
      </c>
      <c r="E443" s="31">
        <f>VLOOKUP(C443, [1]Data!$A:$D, 4, FALSE)</f>
        <v>153</v>
      </c>
      <c r="F443" s="32">
        <v>0.47058823529411764</v>
      </c>
      <c r="G443" s="33">
        <v>21</v>
      </c>
      <c r="H443" s="33">
        <v>20.5</v>
      </c>
      <c r="I443" s="33">
        <v>20.100000000000001</v>
      </c>
      <c r="J443" s="33">
        <v>21.5</v>
      </c>
      <c r="K443" s="33">
        <v>21.1</v>
      </c>
      <c r="L443" s="30" t="str">
        <f>VLOOKUP(C443, [1]Data!$A:$O, 15, FALSE)</f>
        <v>Iron</v>
      </c>
      <c r="M443" s="30" t="str">
        <f>VLOOKUP(C443, [1]Data!$A:$P, 16, FALSE)</f>
        <v>town</v>
      </c>
      <c r="N443" s="34">
        <f>VLOOKUP(C443, [1]Data!$A:$R, 18, FALSE)</f>
        <v>2928470</v>
      </c>
    </row>
    <row r="444" spans="1:14" ht="15.6" x14ac:dyDescent="0.35">
      <c r="A444" s="42" t="s">
        <v>910</v>
      </c>
      <c r="B444" s="30" t="s">
        <v>911</v>
      </c>
      <c r="C444" s="30" t="s">
        <v>912</v>
      </c>
      <c r="D444" s="30" t="str">
        <f>VLOOKUP(C444, [1]Data!$A:$Q, 17, FALSE)</f>
        <v>Northwest</v>
      </c>
      <c r="E444" s="31">
        <f>VLOOKUP(C444, [1]Data!$A:$D, 4, FALSE)</f>
        <v>70</v>
      </c>
      <c r="F444" s="32">
        <v>0.9285714285714286</v>
      </c>
      <c r="G444" s="33">
        <v>18.5</v>
      </c>
      <c r="H444" s="33">
        <v>15.8</v>
      </c>
      <c r="I444" s="33">
        <v>19.8</v>
      </c>
      <c r="J444" s="33">
        <v>19.2</v>
      </c>
      <c r="K444" s="33">
        <v>18.600000000000001</v>
      </c>
      <c r="L444" s="30" t="str">
        <f>VLOOKUP(C444, [1]Data!$A:$O, 15, FALSE)</f>
        <v>Nodaway</v>
      </c>
      <c r="M444" s="30" t="str">
        <f>VLOOKUP(C444, [1]Data!$A:$P, 16, FALSE)</f>
        <v>rural</v>
      </c>
      <c r="N444" s="34">
        <f>VLOOKUP(C444, [1]Data!$A:$R, 18, FALSE)</f>
        <v>2928500</v>
      </c>
    </row>
    <row r="445" spans="1:14" ht="15.6" x14ac:dyDescent="0.35">
      <c r="A445" s="42" t="s">
        <v>955</v>
      </c>
      <c r="B445" s="30" t="s">
        <v>956</v>
      </c>
      <c r="C445" s="30" t="s">
        <v>957</v>
      </c>
      <c r="D445" s="30" t="str">
        <f>VLOOKUP(C445, [1]Data!$A:$Q, 17, FALSE)</f>
        <v>Bootheel</v>
      </c>
      <c r="E445" s="31">
        <f>VLOOKUP(C445, [1]Data!$A:$D, 4, FALSE)</f>
        <v>244</v>
      </c>
      <c r="F445" s="32">
        <v>0.58620689655172409</v>
      </c>
      <c r="G445" s="33">
        <v>20.5</v>
      </c>
      <c r="H445" s="33">
        <v>19.899999999999999</v>
      </c>
      <c r="I445" s="33">
        <v>19.3</v>
      </c>
      <c r="J445" s="33">
        <v>22.1</v>
      </c>
      <c r="K445" s="33">
        <v>19.899999999999999</v>
      </c>
      <c r="L445" s="30" t="str">
        <f>VLOOKUP(C445, [1]Data!$A:$O, 15, FALSE)</f>
        <v>Pemiscot</v>
      </c>
      <c r="M445" s="30" t="str">
        <f>VLOOKUP(C445, [1]Data!$A:$P, 16, FALSE)</f>
        <v>rural</v>
      </c>
      <c r="N445" s="34">
        <f>VLOOKUP(C445, [1]Data!$A:$R, 18, FALSE)</f>
        <v>2928530</v>
      </c>
    </row>
    <row r="446" spans="1:14" ht="15.6" x14ac:dyDescent="0.35">
      <c r="A446" s="42" t="s">
        <v>98</v>
      </c>
      <c r="B446" s="30" t="s">
        <v>99</v>
      </c>
      <c r="C446" s="30" t="s">
        <v>100</v>
      </c>
      <c r="D446" s="30" t="str">
        <f>VLOOKUP(C446, [1]Data!$A:$Q, 17, FALSE)</f>
        <v>Central</v>
      </c>
      <c r="E446" s="31">
        <f>VLOOKUP(C446, [1]Data!$A:$D, 4, FALSE)</f>
        <v>522</v>
      </c>
      <c r="F446" s="32">
        <v>0.88785046728971961</v>
      </c>
      <c r="G446" s="33">
        <v>20.100000000000001</v>
      </c>
      <c r="H446" s="33">
        <v>19.8</v>
      </c>
      <c r="I446" s="33">
        <v>19</v>
      </c>
      <c r="J446" s="33">
        <v>20.7</v>
      </c>
      <c r="K446" s="33">
        <v>20.100000000000001</v>
      </c>
      <c r="L446" s="30" t="str">
        <f>VLOOKUP(C446, [1]Data!$A:$O, 15, FALSE)</f>
        <v>Boone</v>
      </c>
      <c r="M446" s="30" t="str">
        <f>VLOOKUP(C446, [1]Data!$A:$P, 16, FALSE)</f>
        <v>rural</v>
      </c>
      <c r="N446" s="34">
        <f>VLOOKUP(C446, [1]Data!$A:$R, 18, FALSE)</f>
        <v>2928560</v>
      </c>
    </row>
    <row r="447" spans="1:14" ht="15.6" x14ac:dyDescent="0.35">
      <c r="A447" s="42" t="s">
        <v>1074</v>
      </c>
      <c r="B447" s="30" t="s">
        <v>1075</v>
      </c>
      <c r="C447" s="30" t="s">
        <v>1076</v>
      </c>
      <c r="D447" s="30" t="str">
        <f>VLOOKUP(C447, [1]Data!$A:$Q, 17, FALSE)</f>
        <v>Ozarks</v>
      </c>
      <c r="E447" s="31">
        <f>VLOOKUP(C447, [1]Data!$A:$D, 4, FALSE)</f>
        <v>247</v>
      </c>
      <c r="F447" s="32">
        <v>0.35483870967741937</v>
      </c>
      <c r="G447" s="33">
        <v>19.7</v>
      </c>
      <c r="H447" s="33">
        <v>19.2</v>
      </c>
      <c r="I447" s="33">
        <v>19.100000000000001</v>
      </c>
      <c r="J447" s="33">
        <v>20</v>
      </c>
      <c r="K447" s="33">
        <v>20.6</v>
      </c>
      <c r="L447" s="30" t="str">
        <f>VLOOKUP(C447, [1]Data!$A:$O, 15, FALSE)</f>
        <v>Reynolds</v>
      </c>
      <c r="M447" s="30" t="str">
        <f>VLOOKUP(C447, [1]Data!$A:$P, 16, FALSE)</f>
        <v>rural</v>
      </c>
      <c r="N447" s="34">
        <f>VLOOKUP(C447, [1]Data!$A:$R, 18, FALSE)</f>
        <v>2928590</v>
      </c>
    </row>
    <row r="448" spans="1:14" ht="15.6" x14ac:dyDescent="0.35">
      <c r="A448" s="42" t="s">
        <v>402</v>
      </c>
      <c r="B448" s="30" t="s">
        <v>403</v>
      </c>
      <c r="C448" s="30" t="s">
        <v>404</v>
      </c>
      <c r="D448" s="30" t="str">
        <f>VLOOKUP(C448, [1]Data!$A:$Q, 17, FALSE)</f>
        <v>Bootheel</v>
      </c>
      <c r="E448" s="31">
        <f>VLOOKUP(C448, [1]Data!$A:$D, 4, FALSE)</f>
        <v>115</v>
      </c>
      <c r="F448" s="32">
        <v>0.41666666666666669</v>
      </c>
      <c r="G448" s="33">
        <v>17.2</v>
      </c>
      <c r="H448" s="33">
        <v>16.600000000000001</v>
      </c>
      <c r="I448" s="33">
        <v>16.399999999999999</v>
      </c>
      <c r="J448" s="33">
        <v>17.399999999999999</v>
      </c>
      <c r="K448" s="33">
        <v>18.2</v>
      </c>
      <c r="L448" s="30" t="str">
        <f>VLOOKUP(C448, [1]Data!$A:$O, 15, FALSE)</f>
        <v>Dunklin</v>
      </c>
      <c r="M448" s="30" t="str">
        <f>VLOOKUP(C448, [1]Data!$A:$P, 16, FALSE)</f>
        <v>rural</v>
      </c>
      <c r="N448" s="34">
        <f>VLOOKUP(C448, [1]Data!$A:$R, 18, FALSE)</f>
        <v>2928620</v>
      </c>
    </row>
    <row r="449" spans="1:14" ht="15.6" x14ac:dyDescent="0.35">
      <c r="A449" s="42" t="s">
        <v>767</v>
      </c>
      <c r="B449" s="30" t="s">
        <v>768</v>
      </c>
      <c r="C449" s="30" t="s">
        <v>769</v>
      </c>
      <c r="D449" s="30" t="str">
        <f>VLOOKUP(C449, [1]Data!$A:$Q, 17, FALSE)</f>
        <v>Northwest</v>
      </c>
      <c r="E449" s="31">
        <f>VLOOKUP(C449, [1]Data!$A:$D, 4, FALSE)</f>
        <v>94</v>
      </c>
      <c r="F449" s="32">
        <v>0.63636363636363635</v>
      </c>
      <c r="G449" s="33">
        <v>20.3</v>
      </c>
      <c r="H449" s="33">
        <v>18.100000000000001</v>
      </c>
      <c r="I449" s="33">
        <v>19.3</v>
      </c>
      <c r="J449" s="33">
        <v>22.1</v>
      </c>
      <c r="K449" s="33">
        <v>21.1</v>
      </c>
      <c r="L449" s="30" t="str">
        <f>VLOOKUP(C449, [1]Data!$A:$O, 15, FALSE)</f>
        <v>Livingston</v>
      </c>
      <c r="M449" s="30" t="str">
        <f>VLOOKUP(C449, [1]Data!$A:$P, 16, FALSE)</f>
        <v>town</v>
      </c>
      <c r="N449" s="34">
        <f>VLOOKUP(C449, [1]Data!$A:$R, 18, FALSE)</f>
        <v>2928680</v>
      </c>
    </row>
    <row r="450" spans="1:14" ht="15.6" x14ac:dyDescent="0.35">
      <c r="A450" s="42" t="s">
        <v>36</v>
      </c>
      <c r="B450" s="30" t="s">
        <v>37</v>
      </c>
      <c r="C450" s="30" t="s">
        <v>38</v>
      </c>
      <c r="D450" s="30" t="str">
        <f>VLOOKUP(C450, [1]Data!$A:$Q, 17, FALSE)</f>
        <v>Southwest</v>
      </c>
      <c r="E450" s="31">
        <f>VLOOKUP(C450, [1]Data!$A:$D, 4, FALSE)</f>
        <v>240</v>
      </c>
      <c r="F450" s="32">
        <v>0.87179487179487181</v>
      </c>
      <c r="G450" s="33">
        <v>18.3</v>
      </c>
      <c r="H450" s="33">
        <v>17.5</v>
      </c>
      <c r="I450" s="33">
        <v>17.5</v>
      </c>
      <c r="J450" s="33">
        <v>19.600000000000001</v>
      </c>
      <c r="K450" s="33">
        <v>18.2</v>
      </c>
      <c r="L450" s="30" t="str">
        <f>VLOOKUP(C450, [1]Data!$A:$O, 15, FALSE)</f>
        <v>Barry</v>
      </c>
      <c r="M450" s="30" t="str">
        <f>VLOOKUP(C450, [1]Data!$A:$P, 16, FALSE)</f>
        <v>rural</v>
      </c>
      <c r="N450" s="34">
        <f>VLOOKUP(C450, [1]Data!$A:$R, 18, FALSE)</f>
        <v>2928710</v>
      </c>
    </row>
    <row r="451" spans="1:14" ht="15.6" x14ac:dyDescent="0.35">
      <c r="A451" s="42" t="s">
        <v>258</v>
      </c>
      <c r="B451" s="30" t="s">
        <v>259</v>
      </c>
      <c r="C451" s="30" t="s">
        <v>260</v>
      </c>
      <c r="D451" s="30" t="str">
        <f>VLOOKUP(C451, [1]Data!$A:$Q, 17, FALSE)</f>
        <v>Southwest</v>
      </c>
      <c r="E451" s="31">
        <f>VLOOKUP(C451, [1]Data!$A:$D, 4, FALSE)</f>
        <v>253</v>
      </c>
      <c r="F451" s="32">
        <v>0.46153846153846156</v>
      </c>
      <c r="G451" s="33">
        <v>21.3</v>
      </c>
      <c r="H451" s="33">
        <v>19.8</v>
      </c>
      <c r="I451" s="33">
        <v>19.899999999999999</v>
      </c>
      <c r="J451" s="33">
        <v>23.5</v>
      </c>
      <c r="K451" s="33">
        <v>21.6</v>
      </c>
      <c r="L451" s="30" t="str">
        <f>VLOOKUP(C451, [1]Data!$A:$O, 15, FALSE)</f>
        <v>Christian</v>
      </c>
      <c r="M451" s="30" t="str">
        <f>VLOOKUP(C451, [1]Data!$A:$P, 16, FALSE)</f>
        <v>rural</v>
      </c>
      <c r="N451" s="34">
        <f>VLOOKUP(C451, [1]Data!$A:$R, 18, FALSE)</f>
        <v>2928740</v>
      </c>
    </row>
    <row r="452" spans="1:14" ht="15.6" x14ac:dyDescent="0.35">
      <c r="A452" s="42" t="s">
        <v>270</v>
      </c>
      <c r="B452" s="30" t="s">
        <v>271</v>
      </c>
      <c r="C452" s="30" t="s">
        <v>272</v>
      </c>
      <c r="D452" s="30" t="str">
        <f>VLOOKUP(C452, [1]Data!$A:$Q, 17, FALSE)</f>
        <v>Southwest</v>
      </c>
      <c r="E452" s="31">
        <f>VLOOKUP(C452, [1]Data!$A:$D, 4, FALSE)</f>
        <v>192</v>
      </c>
      <c r="F452" s="32">
        <v>0.82352941176470584</v>
      </c>
      <c r="G452" s="33">
        <v>17.7</v>
      </c>
      <c r="H452" s="33">
        <v>16.5</v>
      </c>
      <c r="I452" s="33">
        <v>18.100000000000001</v>
      </c>
      <c r="J452" s="33">
        <v>17.8</v>
      </c>
      <c r="K452" s="33">
        <v>17.899999999999999</v>
      </c>
      <c r="L452" s="30" t="str">
        <f>VLOOKUP(C452, [1]Data!$A:$O, 15, FALSE)</f>
        <v>Christian</v>
      </c>
      <c r="M452" s="30" t="str">
        <f>VLOOKUP(C452, [1]Data!$A:$P, 16, FALSE)</f>
        <v>suburban</v>
      </c>
      <c r="N452" s="34">
        <f>VLOOKUP(C452, [1]Data!$A:$R, 18, FALSE)</f>
        <v>2928800</v>
      </c>
    </row>
    <row r="453" spans="1:14" ht="15.6" x14ac:dyDescent="0.35">
      <c r="A453" s="42" t="s">
        <v>458</v>
      </c>
      <c r="B453" s="30" t="s">
        <v>459</v>
      </c>
      <c r="C453" s="30" t="s">
        <v>131</v>
      </c>
      <c r="D453" s="30" t="str">
        <f>VLOOKUP(C453, [1]Data!$A:$Q, 17, FALSE)</f>
        <v>Bootheel</v>
      </c>
      <c r="E453" s="31">
        <f>VLOOKUP(C453, [1]Data!$A:$D, 4, FALSE)</f>
        <v>1312</v>
      </c>
      <c r="F453" s="32">
        <v>0.6816976127320955</v>
      </c>
      <c r="G453" s="33">
        <v>21.5</v>
      </c>
      <c r="H453" s="33">
        <v>20.8</v>
      </c>
      <c r="I453" s="33">
        <v>20.399999999999999</v>
      </c>
      <c r="J453" s="33">
        <v>22.9</v>
      </c>
      <c r="K453" s="33">
        <v>21.5</v>
      </c>
      <c r="L453" s="30" t="str">
        <f>VLOOKUP(C453, [1]Data!$A:$O, 15, FALSE)</f>
        <v>Cape Girardeau</v>
      </c>
      <c r="M453" s="30" t="str">
        <f>VLOOKUP(C453, [1]Data!$A:$P, 16, FALSE)</f>
        <v>suburban</v>
      </c>
      <c r="N453" s="34">
        <f>VLOOKUP(C453, [1]Data!$A:$R, 18, FALSE)</f>
        <v>2907120</v>
      </c>
    </row>
    <row r="454" spans="1:14" ht="15.6" x14ac:dyDescent="0.35">
      <c r="A454" s="42" t="s">
        <v>458</v>
      </c>
      <c r="B454" s="30" t="s">
        <v>459</v>
      </c>
      <c r="C454" s="30" t="s">
        <v>460</v>
      </c>
      <c r="D454" s="30" t="str">
        <f>VLOOKUP(C454, [1]Data!$A:$Q, 17, FALSE)</f>
        <v>Southwest</v>
      </c>
      <c r="E454" s="31">
        <f>VLOOKUP(C454, [1]Data!$A:$D, 4, FALSE)</f>
        <v>1450</v>
      </c>
      <c r="F454" s="32">
        <v>0.79428571428571426</v>
      </c>
      <c r="G454" s="33">
        <v>20.5</v>
      </c>
      <c r="H454" s="33">
        <v>20</v>
      </c>
      <c r="I454" s="33">
        <v>19.399999999999999</v>
      </c>
      <c r="J454" s="33">
        <v>21.8</v>
      </c>
      <c r="K454" s="33">
        <v>20.7</v>
      </c>
      <c r="L454" s="30" t="str">
        <f>VLOOKUP(C454, [1]Data!$A:$O, 15, FALSE)</f>
        <v>Greene</v>
      </c>
      <c r="M454" s="30" t="str">
        <f>VLOOKUP(C454, [1]Data!$A:$P, 16, FALSE)</f>
        <v>town</v>
      </c>
      <c r="N454" s="34">
        <f>VLOOKUP(C454, [1]Data!$A:$R, 18, FALSE)</f>
        <v>2928860</v>
      </c>
    </row>
    <row r="455" spans="1:14" ht="15.6" x14ac:dyDescent="0.35">
      <c r="A455" s="42" t="s">
        <v>458</v>
      </c>
      <c r="B455" s="30" t="s">
        <v>459</v>
      </c>
      <c r="C455" s="30" t="s">
        <v>461</v>
      </c>
      <c r="D455" s="30" t="str">
        <f>VLOOKUP(C455, [1]Data!$A:$Q, 17, FALSE)</f>
        <v>Southwest</v>
      </c>
      <c r="E455" s="31">
        <f>VLOOKUP(C455, [1]Data!$A:$D, 4, FALSE)</f>
        <v>1078</v>
      </c>
      <c r="F455" s="32">
        <v>0.69387755102040816</v>
      </c>
      <c r="G455" s="33">
        <v>16.600000000000001</v>
      </c>
      <c r="H455" s="33">
        <v>15.4</v>
      </c>
      <c r="I455" s="33">
        <v>15.8</v>
      </c>
      <c r="J455" s="33">
        <v>17.7</v>
      </c>
      <c r="K455" s="33">
        <v>17</v>
      </c>
      <c r="L455" s="30" t="str">
        <f>VLOOKUP(C455, [1]Data!$A:$O, 15, FALSE)</f>
        <v>Greene</v>
      </c>
      <c r="M455" s="30" t="str">
        <f>VLOOKUP(C455, [1]Data!$A:$P, 16, FALSE)</f>
        <v>town</v>
      </c>
      <c r="N455" s="34">
        <f>VLOOKUP(C455, [1]Data!$A:$R, 18, FALSE)</f>
        <v>2928860</v>
      </c>
    </row>
    <row r="456" spans="1:14" ht="15.6" x14ac:dyDescent="0.35">
      <c r="A456" s="42" t="s">
        <v>458</v>
      </c>
      <c r="B456" s="30" t="s">
        <v>459</v>
      </c>
      <c r="C456" s="30" t="s">
        <v>462</v>
      </c>
      <c r="D456" s="30" t="str">
        <f>VLOOKUP(C456, [1]Data!$A:$Q, 17, FALSE)</f>
        <v>Southwest</v>
      </c>
      <c r="E456" s="31">
        <f>VLOOKUP(C456, [1]Data!$A:$D, 4, FALSE)</f>
        <v>1985</v>
      </c>
      <c r="F456" s="32">
        <v>0.84509803921568627</v>
      </c>
      <c r="G456" s="33">
        <v>20.399999999999999</v>
      </c>
      <c r="H456" s="33">
        <v>19.899999999999999</v>
      </c>
      <c r="I456" s="33">
        <v>19.3</v>
      </c>
      <c r="J456" s="33">
        <v>21.2</v>
      </c>
      <c r="K456" s="33">
        <v>20.7</v>
      </c>
      <c r="L456" s="30" t="str">
        <f>VLOOKUP(C456, [1]Data!$A:$O, 15, FALSE)</f>
        <v>Greene</v>
      </c>
      <c r="M456" s="30" t="str">
        <f>VLOOKUP(C456, [1]Data!$A:$P, 16, FALSE)</f>
        <v>town</v>
      </c>
      <c r="N456" s="34">
        <f>VLOOKUP(C456, [1]Data!$A:$R, 18, FALSE)</f>
        <v>2928860</v>
      </c>
    </row>
    <row r="457" spans="1:14" ht="15.6" x14ac:dyDescent="0.35">
      <c r="A457" s="42" t="s">
        <v>458</v>
      </c>
      <c r="B457" s="30" t="s">
        <v>459</v>
      </c>
      <c r="C457" s="30" t="s">
        <v>463</v>
      </c>
      <c r="D457" s="30" t="str">
        <f>VLOOKUP(C457, [1]Data!$A:$Q, 17, FALSE)</f>
        <v>Southwest</v>
      </c>
      <c r="E457" s="31">
        <f>VLOOKUP(C457, [1]Data!$A:$D, 4, FALSE)</f>
        <v>1381</v>
      </c>
      <c r="F457" s="32">
        <v>0.71746031746031746</v>
      </c>
      <c r="G457" s="33">
        <v>18</v>
      </c>
      <c r="H457" s="33">
        <v>17.3</v>
      </c>
      <c r="I457" s="33">
        <v>17</v>
      </c>
      <c r="J457" s="33">
        <v>18.899999999999999</v>
      </c>
      <c r="K457" s="33">
        <v>18.2</v>
      </c>
      <c r="L457" s="30" t="str">
        <f>VLOOKUP(C457, [1]Data!$A:$O, 15, FALSE)</f>
        <v>Greene</v>
      </c>
      <c r="M457" s="30" t="str">
        <f>VLOOKUP(C457, [1]Data!$A:$P, 16, FALSE)</f>
        <v>town</v>
      </c>
      <c r="N457" s="34">
        <f>VLOOKUP(C457, [1]Data!$A:$R, 18, FALSE)</f>
        <v>2928860</v>
      </c>
    </row>
    <row r="458" spans="1:14" ht="15.6" x14ac:dyDescent="0.35">
      <c r="A458" s="42" t="s">
        <v>1107</v>
      </c>
      <c r="B458" s="30" t="s">
        <v>1108</v>
      </c>
      <c r="C458" s="30" t="s">
        <v>1109</v>
      </c>
      <c r="D458" s="30" t="str">
        <f>VLOOKUP(C458, [1]Data!$A:$Q, 17, FALSE)</f>
        <v>St. Louis</v>
      </c>
      <c r="E458" s="31">
        <f>VLOOKUP(C458, [1]Data!$A:$D, 4, FALSE)</f>
        <v>781</v>
      </c>
      <c r="F458" s="32">
        <v>0.48275862068965519</v>
      </c>
      <c r="G458" s="33">
        <v>21.3</v>
      </c>
      <c r="H458" s="33">
        <v>20.5</v>
      </c>
      <c r="I458" s="33">
        <v>20.2</v>
      </c>
      <c r="J458" s="33">
        <v>22.6</v>
      </c>
      <c r="K458" s="33">
        <v>21.6</v>
      </c>
      <c r="L458" s="30" t="str">
        <f>VLOOKUP(C458, [1]Data!$A:$O, 15, FALSE)</f>
        <v>St. Charles</v>
      </c>
      <c r="M458" s="30" t="str">
        <f>VLOOKUP(C458, [1]Data!$A:$P, 16, FALSE)</f>
        <v>suburban</v>
      </c>
      <c r="N458" s="34">
        <f>VLOOKUP(C458, [1]Data!$A:$R, 18, FALSE)</f>
        <v>2928920</v>
      </c>
    </row>
    <row r="459" spans="1:14" ht="15.6" x14ac:dyDescent="0.35">
      <c r="A459" s="42" t="s">
        <v>1107</v>
      </c>
      <c r="B459" s="30" t="s">
        <v>1108</v>
      </c>
      <c r="C459" s="30" t="s">
        <v>1110</v>
      </c>
      <c r="D459" s="30" t="str">
        <f>VLOOKUP(C459, [1]Data!$A:$Q, 17, FALSE)</f>
        <v>St. Louis</v>
      </c>
      <c r="E459" s="31">
        <f>VLOOKUP(C459, [1]Data!$A:$D, 4, FALSE)</f>
        <v>649</v>
      </c>
      <c r="F459" s="32">
        <v>0.5629139072847682</v>
      </c>
      <c r="G459" s="33">
        <v>21.9</v>
      </c>
      <c r="H459" s="33">
        <v>21</v>
      </c>
      <c r="I459" s="33">
        <v>21.3</v>
      </c>
      <c r="J459" s="33">
        <v>22.8</v>
      </c>
      <c r="K459" s="33">
        <v>22.2</v>
      </c>
      <c r="L459" s="30" t="str">
        <f>VLOOKUP(C459, [1]Data!$A:$O, 15, FALSE)</f>
        <v>St. Charles</v>
      </c>
      <c r="M459" s="30" t="str">
        <f>VLOOKUP(C459, [1]Data!$A:$P, 16, FALSE)</f>
        <v>suburban</v>
      </c>
      <c r="N459" s="34">
        <f>VLOOKUP(C459, [1]Data!$A:$R, 18, FALSE)</f>
        <v>2928920</v>
      </c>
    </row>
    <row r="460" spans="1:14" ht="15.6" x14ac:dyDescent="0.35">
      <c r="A460" s="42" t="s">
        <v>414</v>
      </c>
      <c r="B460" s="30" t="s">
        <v>415</v>
      </c>
      <c r="C460" s="30" t="s">
        <v>416</v>
      </c>
      <c r="D460" s="30" t="str">
        <f>VLOOKUP(C460, [1]Data!$A:$Q, 17, FALSE)</f>
        <v>Ozarks</v>
      </c>
      <c r="E460" s="31">
        <f>VLOOKUP(C460, [1]Data!$A:$D, 4, FALSE)</f>
        <v>673</v>
      </c>
      <c r="F460" s="32">
        <v>0.65972222222222221</v>
      </c>
      <c r="G460" s="33">
        <v>18.399999999999999</v>
      </c>
      <c r="H460" s="33">
        <v>17.2</v>
      </c>
      <c r="I460" s="33">
        <v>18.2</v>
      </c>
      <c r="J460" s="33">
        <v>19</v>
      </c>
      <c r="K460" s="33">
        <v>18.8</v>
      </c>
      <c r="L460" s="30" t="str">
        <f>VLOOKUP(C460, [1]Data!$A:$O, 15, FALSE)</f>
        <v>Franklin</v>
      </c>
      <c r="M460" s="30" t="str">
        <f>VLOOKUP(C460, [1]Data!$A:$P, 16, FALSE)</f>
        <v>town</v>
      </c>
      <c r="N460" s="34">
        <f>VLOOKUP(C460, [1]Data!$A:$R, 18, FALSE)</f>
        <v>2929100</v>
      </c>
    </row>
    <row r="461" spans="1:14" ht="15.6" x14ac:dyDescent="0.35">
      <c r="A461" s="42" t="s">
        <v>824</v>
      </c>
      <c r="B461" s="30" t="s">
        <v>825</v>
      </c>
      <c r="C461" s="30" t="s">
        <v>826</v>
      </c>
      <c r="D461" s="30" t="str">
        <f>VLOOKUP(C461, [1]Data!$A:$Q, 17, FALSE)</f>
        <v>Central</v>
      </c>
      <c r="E461" s="31">
        <f>VLOOKUP(C461, [1]Data!$A:$D, 4, FALSE)</f>
        <v>142</v>
      </c>
      <c r="F461" s="32">
        <v>1</v>
      </c>
      <c r="G461" s="33">
        <v>22.4</v>
      </c>
      <c r="H461" s="33">
        <v>22.4</v>
      </c>
      <c r="I461" s="33">
        <v>22</v>
      </c>
      <c r="J461" s="33">
        <v>22.1</v>
      </c>
      <c r="K461" s="33">
        <v>22.3</v>
      </c>
      <c r="L461" s="30" t="str">
        <f>VLOOKUP(C461, [1]Data!$A:$O, 15, FALSE)</f>
        <v>Miller</v>
      </c>
      <c r="M461" s="30" t="str">
        <f>VLOOKUP(C461, [1]Data!$A:$P, 16, FALSE)</f>
        <v>town</v>
      </c>
      <c r="N461" s="34">
        <f>VLOOKUP(C461, [1]Data!$A:$R, 18, FALSE)</f>
        <v>2929130</v>
      </c>
    </row>
    <row r="462" spans="1:14" ht="15.6" x14ac:dyDescent="0.35">
      <c r="A462" s="42" t="s">
        <v>981</v>
      </c>
      <c r="B462" s="30" t="s">
        <v>982</v>
      </c>
      <c r="C462" s="30" t="s">
        <v>983</v>
      </c>
      <c r="D462" s="30" t="str">
        <f>VLOOKUP(C462, [1]Data!$A:$Q, 17, FALSE)</f>
        <v>Ozarks</v>
      </c>
      <c r="E462" s="31">
        <f>VLOOKUP(C462, [1]Data!$A:$D, 4, FALSE)</f>
        <v>558</v>
      </c>
      <c r="F462" s="32">
        <v>0.44615384615384618</v>
      </c>
      <c r="G462" s="33">
        <v>20</v>
      </c>
      <c r="H462" s="33">
        <v>18.899999999999999</v>
      </c>
      <c r="I462" s="33">
        <v>18.5</v>
      </c>
      <c r="J462" s="33">
        <v>21.9</v>
      </c>
      <c r="K462" s="33">
        <v>20.100000000000001</v>
      </c>
      <c r="L462" s="30" t="str">
        <f>VLOOKUP(C462, [1]Data!$A:$O, 15, FALSE)</f>
        <v>Phelps</v>
      </c>
      <c r="M462" s="30" t="str">
        <f>VLOOKUP(C462, [1]Data!$A:$P, 16, FALSE)</f>
        <v>town</v>
      </c>
      <c r="N462" s="34">
        <f>VLOOKUP(C462, [1]Data!$A:$R, 18, FALSE)</f>
        <v>2929250</v>
      </c>
    </row>
    <row r="463" spans="1:14" ht="15.6" x14ac:dyDescent="0.35">
      <c r="A463" s="42" t="s">
        <v>128</v>
      </c>
      <c r="B463" s="30" t="s">
        <v>129</v>
      </c>
      <c r="C463" s="30" t="s">
        <v>130</v>
      </c>
      <c r="D463" s="30" t="str">
        <f>VLOOKUP(C463, [1]Data!$A:$Q, 17, FALSE)</f>
        <v>Northwest</v>
      </c>
      <c r="E463" s="31">
        <f>VLOOKUP(C463, [1]Data!$A:$D, 4, FALSE)</f>
        <v>682</v>
      </c>
      <c r="F463" s="32">
        <v>0.40476190476190477</v>
      </c>
      <c r="G463" s="33">
        <v>19.399999999999999</v>
      </c>
      <c r="H463" s="33">
        <v>18.100000000000001</v>
      </c>
      <c r="I463" s="33">
        <v>18.600000000000001</v>
      </c>
      <c r="J463" s="33">
        <v>20.2</v>
      </c>
      <c r="K463" s="33">
        <v>20</v>
      </c>
      <c r="L463" s="30" t="str">
        <f>VLOOKUP(C463, [1]Data!$A:$O, 15, FALSE)</f>
        <v>Buchanan</v>
      </c>
      <c r="M463" s="30" t="str">
        <f>VLOOKUP(C463, [1]Data!$A:$P, 16, FALSE)</f>
        <v>rural</v>
      </c>
      <c r="N463" s="34">
        <f>VLOOKUP(C463, [1]Data!$A:$R, 18, FALSE)</f>
        <v>2927060</v>
      </c>
    </row>
    <row r="464" spans="1:14" ht="15.6" x14ac:dyDescent="0.35">
      <c r="A464" s="42" t="s">
        <v>128</v>
      </c>
      <c r="B464" s="30" t="s">
        <v>129</v>
      </c>
      <c r="C464" s="30" t="s">
        <v>131</v>
      </c>
      <c r="D464" s="30" t="str">
        <f>VLOOKUP(C464, [1]Data!$A:$Q, 17, FALSE)</f>
        <v>Bootheel</v>
      </c>
      <c r="E464" s="31">
        <f>VLOOKUP(C464, [1]Data!$A:$D, 4, FALSE)</f>
        <v>1312</v>
      </c>
      <c r="F464" s="32">
        <v>0.54830287206266315</v>
      </c>
      <c r="G464" s="33">
        <v>21.3</v>
      </c>
      <c r="H464" s="33">
        <v>21.3</v>
      </c>
      <c r="I464" s="33">
        <v>19.899999999999999</v>
      </c>
      <c r="J464" s="33">
        <v>22.1</v>
      </c>
      <c r="K464" s="33">
        <v>21.2</v>
      </c>
      <c r="L464" s="30" t="str">
        <f>VLOOKUP(C464, [1]Data!$A:$O, 15, FALSE)</f>
        <v>Cape Girardeau</v>
      </c>
      <c r="M464" s="30" t="str">
        <f>VLOOKUP(C464, [1]Data!$A:$P, 16, FALSE)</f>
        <v>suburban</v>
      </c>
      <c r="N464" s="34">
        <f>VLOOKUP(C464, [1]Data!$A:$R, 18, FALSE)</f>
        <v>2907120</v>
      </c>
    </row>
    <row r="465" spans="1:14" ht="15.6" x14ac:dyDescent="0.35">
      <c r="A465" s="42" t="s">
        <v>128</v>
      </c>
      <c r="B465" s="30" t="s">
        <v>129</v>
      </c>
      <c r="C465" s="30" t="s">
        <v>132</v>
      </c>
      <c r="D465" s="30" t="str">
        <f>VLOOKUP(C465, [1]Data!$A:$Q, 17, FALSE)</f>
        <v>Northwest</v>
      </c>
      <c r="E465" s="31">
        <f>VLOOKUP(C465, [1]Data!$A:$D, 4, FALSE)</f>
        <v>728</v>
      </c>
      <c r="F465" s="32">
        <v>0.46666666666666667</v>
      </c>
      <c r="G465" s="33">
        <v>19</v>
      </c>
      <c r="H465" s="33">
        <v>18</v>
      </c>
      <c r="I465" s="33">
        <v>18.3</v>
      </c>
      <c r="J465" s="33">
        <v>20.100000000000001</v>
      </c>
      <c r="K465" s="33">
        <v>19.2</v>
      </c>
      <c r="L465" s="30" t="str">
        <f>VLOOKUP(C465, [1]Data!$A:$O, 15, FALSE)</f>
        <v>Buchanan</v>
      </c>
      <c r="M465" s="30" t="str">
        <f>VLOOKUP(C465, [1]Data!$A:$P, 16, FALSE)</f>
        <v>rural</v>
      </c>
      <c r="N465" s="34">
        <f>VLOOKUP(C465, [1]Data!$A:$R, 18, FALSE)</f>
        <v>2927060</v>
      </c>
    </row>
    <row r="466" spans="1:14" ht="15.6" x14ac:dyDescent="0.35">
      <c r="A466" s="42" t="s">
        <v>1395</v>
      </c>
      <c r="B466" s="30" t="s">
        <v>1396</v>
      </c>
      <c r="C466" s="30" t="s">
        <v>1397</v>
      </c>
      <c r="D466" s="30" t="str">
        <f>VLOOKUP(C466, [1]Data!$A:$Q, 17, FALSE)</f>
        <v>St. Louis</v>
      </c>
      <c r="E466" s="31">
        <f>VLOOKUP(C466, [1]Data!$A:$D, 4, FALSE)</f>
        <v>580</v>
      </c>
      <c r="F466" s="32">
        <v>0.97435897435897434</v>
      </c>
      <c r="G466" s="33">
        <v>13.5</v>
      </c>
      <c r="H466" s="33">
        <v>12.2</v>
      </c>
      <c r="I466" s="33">
        <v>14.3</v>
      </c>
      <c r="J466" s="33">
        <v>13.3</v>
      </c>
      <c r="K466" s="33">
        <v>13.7</v>
      </c>
      <c r="L466" s="30" t="str">
        <f>VLOOKUP(C466, [1]Data!$A:$O, 15, FALSE)</f>
        <v>St. Louis City</v>
      </c>
      <c r="M466" s="30" t="str">
        <f>VLOOKUP(C466, [1]Data!$A:$P, 16, FALSE)</f>
        <v>urban</v>
      </c>
      <c r="N466" s="34">
        <f>VLOOKUP(C466, [1]Data!$A:$R, 18, FALSE)</f>
        <v>2929280</v>
      </c>
    </row>
    <row r="467" spans="1:14" ht="15.6" x14ac:dyDescent="0.35">
      <c r="A467" s="42" t="s">
        <v>1395</v>
      </c>
      <c r="B467" s="30" t="s">
        <v>1396</v>
      </c>
      <c r="C467" s="30" t="s">
        <v>1398</v>
      </c>
      <c r="D467" s="30" t="str">
        <f>VLOOKUP(C467, [1]Data!$A:$Q, 17, FALSE)</f>
        <v>St. Louis</v>
      </c>
      <c r="E467" s="31">
        <f>VLOOKUP(C467, [1]Data!$A:$D, 4, FALSE)</f>
        <v>960</v>
      </c>
      <c r="F467" s="32">
        <v>0.96052631578947367</v>
      </c>
      <c r="G467" s="33">
        <v>14.2</v>
      </c>
      <c r="H467" s="33">
        <v>12.8</v>
      </c>
      <c r="I467" s="33">
        <v>14.8</v>
      </c>
      <c r="J467" s="33">
        <v>14.1</v>
      </c>
      <c r="K467" s="33">
        <v>14.8</v>
      </c>
      <c r="L467" s="30" t="str">
        <f>VLOOKUP(C467, [1]Data!$A:$O, 15, FALSE)</f>
        <v>St. Louis City</v>
      </c>
      <c r="M467" s="30" t="str">
        <f>VLOOKUP(C467, [1]Data!$A:$P, 16, FALSE)</f>
        <v>urban</v>
      </c>
      <c r="N467" s="34">
        <f>VLOOKUP(C467, [1]Data!$A:$R, 18, FALSE)</f>
        <v>2929280</v>
      </c>
    </row>
    <row r="468" spans="1:14" ht="15.6" x14ac:dyDescent="0.35">
      <c r="A468" s="42" t="s">
        <v>1395</v>
      </c>
      <c r="B468" s="30" t="s">
        <v>1396</v>
      </c>
      <c r="C468" s="30" t="s">
        <v>1399</v>
      </c>
      <c r="D468" s="30" t="str">
        <f>VLOOKUP(C468, [1]Data!$A:$Q, 17, FALSE)</f>
        <v>St. Louis</v>
      </c>
      <c r="E468" s="31">
        <f>VLOOKUP(C468, [1]Data!$A:$D, 4, FALSE)</f>
        <v>96</v>
      </c>
      <c r="F468" s="32" t="s">
        <v>3</v>
      </c>
      <c r="G468" s="33" t="s">
        <v>3</v>
      </c>
      <c r="H468" s="33" t="s">
        <v>3</v>
      </c>
      <c r="I468" s="33" t="s">
        <v>3</v>
      </c>
      <c r="J468" s="33" t="s">
        <v>3</v>
      </c>
      <c r="K468" s="33" t="s">
        <v>3</v>
      </c>
      <c r="L468" s="30" t="str">
        <f>VLOOKUP(C468, [1]Data!$A:$O, 15, FALSE)</f>
        <v>St. Louis City</v>
      </c>
      <c r="M468" s="30" t="str">
        <f>VLOOKUP(C468, [1]Data!$A:$P, 16, FALSE)</f>
        <v>urban</v>
      </c>
      <c r="N468" s="34">
        <f>VLOOKUP(C468, [1]Data!$A:$R, 18, FALSE)</f>
        <v>2929280</v>
      </c>
    </row>
    <row r="469" spans="1:14" ht="15.6" x14ac:dyDescent="0.35">
      <c r="A469" s="42" t="s">
        <v>1395</v>
      </c>
      <c r="B469" s="30" t="s">
        <v>1396</v>
      </c>
      <c r="C469" s="30" t="s">
        <v>1400</v>
      </c>
      <c r="D469" s="30" t="str">
        <f>VLOOKUP(C469, [1]Data!$A:$Q, 17, FALSE)</f>
        <v>St. Louis</v>
      </c>
      <c r="E469" s="31">
        <f>VLOOKUP(C469, [1]Data!$A:$D, 4, FALSE)</f>
        <v>182</v>
      </c>
      <c r="F469" s="32">
        <v>0.95</v>
      </c>
      <c r="G469" s="33">
        <v>14.3</v>
      </c>
      <c r="H469" s="33">
        <v>12.5</v>
      </c>
      <c r="I469" s="33">
        <v>14.5</v>
      </c>
      <c r="J469" s="33">
        <v>15.1</v>
      </c>
      <c r="K469" s="33">
        <v>14.5</v>
      </c>
      <c r="L469" s="30" t="str">
        <f>VLOOKUP(C469, [1]Data!$A:$O, 15, FALSE)</f>
        <v>St. Louis City</v>
      </c>
      <c r="M469" s="30" t="str">
        <f>VLOOKUP(C469, [1]Data!$A:$P, 16, FALSE)</f>
        <v>urban</v>
      </c>
      <c r="N469" s="34">
        <f>VLOOKUP(C469, [1]Data!$A:$R, 18, FALSE)</f>
        <v>2929280</v>
      </c>
    </row>
    <row r="470" spans="1:14" ht="15.6" x14ac:dyDescent="0.35">
      <c r="A470" s="42" t="s">
        <v>1395</v>
      </c>
      <c r="B470" s="30" t="s">
        <v>1396</v>
      </c>
      <c r="C470" s="30" t="s">
        <v>1401</v>
      </c>
      <c r="D470" s="30" t="str">
        <f>VLOOKUP(C470, [1]Data!$A:$Q, 17, FALSE)</f>
        <v>St. Louis</v>
      </c>
      <c r="E470" s="31">
        <f>VLOOKUP(C470, [1]Data!$A:$D, 4, FALSE)</f>
        <v>226</v>
      </c>
      <c r="F470" s="32">
        <v>0.97101449275362317</v>
      </c>
      <c r="G470" s="33">
        <v>13.8</v>
      </c>
      <c r="H470" s="33">
        <v>12.2</v>
      </c>
      <c r="I470" s="33">
        <v>14.5</v>
      </c>
      <c r="J470" s="33">
        <v>13.5</v>
      </c>
      <c r="K470" s="33">
        <v>14.6</v>
      </c>
      <c r="L470" s="30" t="str">
        <f>VLOOKUP(C470, [1]Data!$A:$O, 15, FALSE)</f>
        <v>St. Louis City</v>
      </c>
      <c r="M470" s="30" t="str">
        <f>VLOOKUP(C470, [1]Data!$A:$P, 16, FALSE)</f>
        <v>urban</v>
      </c>
      <c r="N470" s="34">
        <f>VLOOKUP(C470, [1]Data!$A:$R, 18, FALSE)</f>
        <v>2929280</v>
      </c>
    </row>
    <row r="471" spans="1:14" ht="15.6" x14ac:dyDescent="0.35">
      <c r="A471" s="42" t="s">
        <v>1395</v>
      </c>
      <c r="B471" s="30" t="s">
        <v>1396</v>
      </c>
      <c r="C471" s="30" t="s">
        <v>1402</v>
      </c>
      <c r="D471" s="30" t="str">
        <f>VLOOKUP(C471, [1]Data!$A:$Q, 17, FALSE)</f>
        <v>St. Louis</v>
      </c>
      <c r="E471" s="31">
        <f>VLOOKUP(C471, [1]Data!$A:$D, 4, FALSE)</f>
        <v>316</v>
      </c>
      <c r="F471" s="32">
        <v>0.98550724637681164</v>
      </c>
      <c r="G471" s="33">
        <v>22.5</v>
      </c>
      <c r="H471" s="33">
        <v>22.3</v>
      </c>
      <c r="I471" s="33">
        <v>20.6</v>
      </c>
      <c r="J471" s="33">
        <v>24</v>
      </c>
      <c r="K471" s="33">
        <v>22.6</v>
      </c>
      <c r="L471" s="30" t="str">
        <f>VLOOKUP(C471, [1]Data!$A:$O, 15, FALSE)</f>
        <v>St. Louis City</v>
      </c>
      <c r="M471" s="30" t="str">
        <f>VLOOKUP(C471, [1]Data!$A:$P, 16, FALSE)</f>
        <v>urban</v>
      </c>
      <c r="N471" s="34">
        <f>VLOOKUP(C471, [1]Data!$A:$R, 18, FALSE)</f>
        <v>2929280</v>
      </c>
    </row>
    <row r="472" spans="1:14" ht="15.6" x14ac:dyDescent="0.35">
      <c r="A472" s="42" t="s">
        <v>1395</v>
      </c>
      <c r="B472" s="30" t="s">
        <v>1396</v>
      </c>
      <c r="C472" s="30" t="s">
        <v>1403</v>
      </c>
      <c r="D472" s="30" t="str">
        <f>VLOOKUP(C472, [1]Data!$A:$Q, 17, FALSE)</f>
        <v>St. Louis</v>
      </c>
      <c r="E472" s="31">
        <f>VLOOKUP(C472, [1]Data!$A:$D, 4, FALSE)</f>
        <v>373</v>
      </c>
      <c r="F472" s="32">
        <v>0.99029126213592233</v>
      </c>
      <c r="G472" s="33">
        <v>25.4</v>
      </c>
      <c r="H472" s="33">
        <v>26.3</v>
      </c>
      <c r="I472" s="33">
        <v>23.7</v>
      </c>
      <c r="J472" s="33">
        <v>26.8</v>
      </c>
      <c r="K472" s="33">
        <v>24.5</v>
      </c>
      <c r="L472" s="30" t="str">
        <f>VLOOKUP(C472, [1]Data!$A:$O, 15, FALSE)</f>
        <v>St. Louis City</v>
      </c>
      <c r="M472" s="30" t="str">
        <f>VLOOKUP(C472, [1]Data!$A:$P, 16, FALSE)</f>
        <v>urban</v>
      </c>
      <c r="N472" s="34">
        <f>VLOOKUP(C472, [1]Data!$A:$R, 18, FALSE)</f>
        <v>2929280</v>
      </c>
    </row>
    <row r="473" spans="1:14" ht="15.6" x14ac:dyDescent="0.35">
      <c r="A473" s="42" t="s">
        <v>1395</v>
      </c>
      <c r="B473" s="30" t="s">
        <v>1396</v>
      </c>
      <c r="C473" s="30" t="s">
        <v>1404</v>
      </c>
      <c r="D473" s="30" t="str">
        <f>VLOOKUP(C473, [1]Data!$A:$Q, 17, FALSE)</f>
        <v>St. Louis</v>
      </c>
      <c r="E473" s="31">
        <f>VLOOKUP(C473, [1]Data!$A:$D, 4, FALSE)</f>
        <v>558</v>
      </c>
      <c r="F473" s="32">
        <v>0.98333333333333328</v>
      </c>
      <c r="G473" s="33">
        <v>18.899999999999999</v>
      </c>
      <c r="H473" s="33">
        <v>18.3</v>
      </c>
      <c r="I473" s="33">
        <v>17</v>
      </c>
      <c r="J473" s="33">
        <v>20.2</v>
      </c>
      <c r="K473" s="33">
        <v>19.3</v>
      </c>
      <c r="L473" s="30" t="str">
        <f>VLOOKUP(C473, [1]Data!$A:$O, 15, FALSE)</f>
        <v>St. Louis City</v>
      </c>
      <c r="M473" s="30" t="str">
        <f>VLOOKUP(C473, [1]Data!$A:$P, 16, FALSE)</f>
        <v>urban</v>
      </c>
      <c r="N473" s="34">
        <f>VLOOKUP(C473, [1]Data!$A:$R, 18, FALSE)</f>
        <v>2929280</v>
      </c>
    </row>
    <row r="474" spans="1:14" ht="15.6" x14ac:dyDescent="0.35">
      <c r="A474" s="42" t="s">
        <v>1395</v>
      </c>
      <c r="B474" s="30" t="s">
        <v>1396</v>
      </c>
      <c r="C474" s="30" t="s">
        <v>1405</v>
      </c>
      <c r="D474" s="30" t="str">
        <f>VLOOKUP(C474, [1]Data!$A:$Q, 17, FALSE)</f>
        <v>St. Louis</v>
      </c>
      <c r="E474" s="31">
        <f>VLOOKUP(C474, [1]Data!$A:$D, 4, FALSE)</f>
        <v>413</v>
      </c>
      <c r="F474" s="32">
        <v>0.88157894736842102</v>
      </c>
      <c r="G474" s="33">
        <v>12.7</v>
      </c>
      <c r="H474" s="33">
        <v>10.8</v>
      </c>
      <c r="I474" s="33">
        <v>14.1</v>
      </c>
      <c r="J474" s="33">
        <v>12.3</v>
      </c>
      <c r="K474" s="33">
        <v>13</v>
      </c>
      <c r="L474" s="30" t="str">
        <f>VLOOKUP(C474, [1]Data!$A:$O, 15, FALSE)</f>
        <v>St. Louis City</v>
      </c>
      <c r="M474" s="30" t="str">
        <f>VLOOKUP(C474, [1]Data!$A:$P, 16, FALSE)</f>
        <v>urban</v>
      </c>
      <c r="N474" s="34">
        <f>VLOOKUP(C474, [1]Data!$A:$R, 18, FALSE)</f>
        <v>2929280</v>
      </c>
    </row>
    <row r="475" spans="1:14" ht="15.6" x14ac:dyDescent="0.35">
      <c r="A475" s="42" t="s">
        <v>1395</v>
      </c>
      <c r="B475" s="30" t="s">
        <v>1396</v>
      </c>
      <c r="C475" s="30" t="s">
        <v>1406</v>
      </c>
      <c r="D475" s="30" t="str">
        <f>VLOOKUP(C475, [1]Data!$A:$Q, 17, FALSE)</f>
        <v>St. Louis</v>
      </c>
      <c r="E475" s="31">
        <f>VLOOKUP(C475, [1]Data!$A:$D, 4, FALSE)</f>
        <v>527</v>
      </c>
      <c r="F475" s="32">
        <v>0.95833333333333337</v>
      </c>
      <c r="G475" s="33">
        <v>13.6</v>
      </c>
      <c r="H475" s="33">
        <v>12</v>
      </c>
      <c r="I475" s="33">
        <v>14.3</v>
      </c>
      <c r="J475" s="33">
        <v>13.6</v>
      </c>
      <c r="K475" s="33">
        <v>13.8</v>
      </c>
      <c r="L475" s="30" t="str">
        <f>VLOOKUP(C475, [1]Data!$A:$O, 15, FALSE)</f>
        <v>St. Louis City</v>
      </c>
      <c r="M475" s="30" t="str">
        <f>VLOOKUP(C475, [1]Data!$A:$P, 16, FALSE)</f>
        <v>urban</v>
      </c>
      <c r="N475" s="34">
        <f>VLOOKUP(C475, [1]Data!$A:$R, 18, FALSE)</f>
        <v>2929280</v>
      </c>
    </row>
    <row r="476" spans="1:14" ht="15.6" x14ac:dyDescent="0.35">
      <c r="A476" s="42" t="s">
        <v>1395</v>
      </c>
      <c r="B476" s="30" t="s">
        <v>1396</v>
      </c>
      <c r="C476" s="30" t="s">
        <v>1407</v>
      </c>
      <c r="D476" s="30" t="str">
        <f>VLOOKUP(C476, [1]Data!$A:$Q, 17, FALSE)</f>
        <v>St. Louis</v>
      </c>
      <c r="E476" s="31">
        <f>VLOOKUP(C476, [1]Data!$A:$D, 4, FALSE)</f>
        <v>221</v>
      </c>
      <c r="F476" s="32">
        <v>0.93939393939393945</v>
      </c>
      <c r="G476" s="33">
        <v>12.5</v>
      </c>
      <c r="H476" s="33">
        <v>10</v>
      </c>
      <c r="I476" s="33">
        <v>13.9</v>
      </c>
      <c r="J476" s="33">
        <v>13.2</v>
      </c>
      <c r="K476" s="33">
        <v>12.4</v>
      </c>
      <c r="L476" s="30" t="str">
        <f>VLOOKUP(C476, [1]Data!$A:$O, 15, FALSE)</f>
        <v>St. Louis City</v>
      </c>
      <c r="M476" s="30" t="str">
        <f>VLOOKUP(C476, [1]Data!$A:$P, 16, FALSE)</f>
        <v>urban</v>
      </c>
      <c r="N476" s="34">
        <f>VLOOKUP(C476, [1]Data!$A:$R, 18, FALSE)</f>
        <v>2929280</v>
      </c>
    </row>
    <row r="477" spans="1:14" ht="15.6" x14ac:dyDescent="0.35">
      <c r="A477" s="42" t="s">
        <v>1395</v>
      </c>
      <c r="B477" s="30" t="s">
        <v>1396</v>
      </c>
      <c r="C477" s="30" t="s">
        <v>1408</v>
      </c>
      <c r="D477" s="30" t="str">
        <f>VLOOKUP(C477, [1]Data!$A:$Q, 17, FALSE)</f>
        <v>St. Louis</v>
      </c>
      <c r="E477" s="31">
        <f>VLOOKUP(C477, [1]Data!$A:$D, 4, FALSE)</f>
        <v>579</v>
      </c>
      <c r="F477" s="32">
        <v>0.93269230769230771</v>
      </c>
      <c r="G477" s="33">
        <v>12.8</v>
      </c>
      <c r="H477" s="33">
        <v>10.6</v>
      </c>
      <c r="I477" s="33">
        <v>13.9</v>
      </c>
      <c r="J477" s="33">
        <v>12.8</v>
      </c>
      <c r="K477" s="33">
        <v>13.2</v>
      </c>
      <c r="L477" s="30" t="str">
        <f>VLOOKUP(C477, [1]Data!$A:$O, 15, FALSE)</f>
        <v>St. Louis City</v>
      </c>
      <c r="M477" s="30" t="str">
        <f>VLOOKUP(C477, [1]Data!$A:$P, 16, FALSE)</f>
        <v>urban</v>
      </c>
      <c r="N477" s="34">
        <f>VLOOKUP(C477, [1]Data!$A:$R, 18, FALSE)</f>
        <v>2929280</v>
      </c>
    </row>
    <row r="478" spans="1:14" ht="15.6" x14ac:dyDescent="0.35">
      <c r="A478" s="42" t="s">
        <v>1395</v>
      </c>
      <c r="B478" s="30" t="s">
        <v>1396</v>
      </c>
      <c r="C478" s="30" t="s">
        <v>1409</v>
      </c>
      <c r="D478" s="30" t="str">
        <f>VLOOKUP(C478, [1]Data!$A:$Q, 17, FALSE)</f>
        <v>St. Louis</v>
      </c>
      <c r="E478" s="31">
        <f>VLOOKUP(C478, [1]Data!$A:$D, 4, FALSE)</f>
        <v>390</v>
      </c>
      <c r="F478" s="32">
        <v>0.9452054794520548</v>
      </c>
      <c r="G478" s="33">
        <v>14.3</v>
      </c>
      <c r="H478" s="33">
        <v>12.7</v>
      </c>
      <c r="I478" s="33">
        <v>14.6</v>
      </c>
      <c r="J478" s="33">
        <v>14.9</v>
      </c>
      <c r="K478" s="33">
        <v>14.6</v>
      </c>
      <c r="L478" s="30" t="str">
        <f>VLOOKUP(C478, [1]Data!$A:$O, 15, FALSE)</f>
        <v>St. Louis City</v>
      </c>
      <c r="M478" s="30" t="str">
        <f>VLOOKUP(C478, [1]Data!$A:$P, 16, FALSE)</f>
        <v>urban</v>
      </c>
      <c r="N478" s="34">
        <f>VLOOKUP(C478, [1]Data!$A:$R, 18, FALSE)</f>
        <v>2929280</v>
      </c>
    </row>
    <row r="479" spans="1:14" ht="15.6" x14ac:dyDescent="0.35">
      <c r="A479" s="42" t="s">
        <v>434</v>
      </c>
      <c r="B479" s="30" t="s">
        <v>435</v>
      </c>
      <c r="C479" s="30" t="s">
        <v>436</v>
      </c>
      <c r="D479" s="30" t="str">
        <f>VLOOKUP(C479, [1]Data!$A:$Q, 17, FALSE)</f>
        <v>Northwest</v>
      </c>
      <c r="E479" s="31">
        <f>VLOOKUP(C479, [1]Data!$A:$D, 4, FALSE)</f>
        <v>129</v>
      </c>
      <c r="F479" s="32">
        <v>0.78947368421052633</v>
      </c>
      <c r="G479" s="33">
        <v>21.9</v>
      </c>
      <c r="H479" s="33">
        <v>22.3</v>
      </c>
      <c r="I479" s="33">
        <v>20.5</v>
      </c>
      <c r="J479" s="33">
        <v>23</v>
      </c>
      <c r="K479" s="33">
        <v>21.4</v>
      </c>
      <c r="L479" s="30" t="str">
        <f>VLOOKUP(C479, [1]Data!$A:$O, 15, FALSE)</f>
        <v>Gentry</v>
      </c>
      <c r="M479" s="30" t="str">
        <f>VLOOKUP(C479, [1]Data!$A:$P, 16, FALSE)</f>
        <v>rural</v>
      </c>
      <c r="N479" s="34">
        <f>VLOOKUP(C479, [1]Data!$A:$R, 18, FALSE)</f>
        <v>2929340</v>
      </c>
    </row>
    <row r="480" spans="1:14" ht="15.6" x14ac:dyDescent="0.35">
      <c r="A480" s="42" t="s">
        <v>1137</v>
      </c>
      <c r="B480" s="30" t="s">
        <v>1138</v>
      </c>
      <c r="C480" s="30" t="s">
        <v>1139</v>
      </c>
      <c r="D480" s="30" t="str">
        <f>VLOOKUP(C480, [1]Data!$A:$Q, 17, FALSE)</f>
        <v>Bootheel</v>
      </c>
      <c r="E480" s="31">
        <f>VLOOKUP(C480, [1]Data!$A:$D, 4, FALSE)</f>
        <v>548</v>
      </c>
      <c r="F480" s="32">
        <v>0.90909090909090906</v>
      </c>
      <c r="G480" s="33">
        <v>18.5</v>
      </c>
      <c r="H480" s="33">
        <v>17.7</v>
      </c>
      <c r="I480" s="33">
        <v>18.600000000000001</v>
      </c>
      <c r="J480" s="33">
        <v>18.600000000000001</v>
      </c>
      <c r="K480" s="33">
        <v>18.7</v>
      </c>
      <c r="L480" s="30" t="str">
        <f>VLOOKUP(C480, [1]Data!$A:$O, 15, FALSE)</f>
        <v>Ste. Genevieve</v>
      </c>
      <c r="M480" s="30" t="str">
        <f>VLOOKUP(C480, [1]Data!$A:$P, 16, FALSE)</f>
        <v>town</v>
      </c>
      <c r="N480" s="34">
        <f>VLOOKUP(C480, [1]Data!$A:$R, 18, FALSE)</f>
        <v>2929370</v>
      </c>
    </row>
    <row r="481" spans="1:14" ht="15.6" x14ac:dyDescent="0.35">
      <c r="A481" s="42" t="s">
        <v>336</v>
      </c>
      <c r="B481" s="30" t="s">
        <v>337</v>
      </c>
      <c r="C481" s="30" t="s">
        <v>338</v>
      </c>
      <c r="D481" s="30" t="str">
        <f>VLOOKUP(C481, [1]Data!$A:$Q, 17, FALSE)</f>
        <v>Ozarks</v>
      </c>
      <c r="E481" s="31">
        <f>VLOOKUP(C481, [1]Data!$A:$D, 4, FALSE)</f>
        <v>301</v>
      </c>
      <c r="F481" s="32">
        <v>0.59375</v>
      </c>
      <c r="G481" s="33">
        <v>19.7</v>
      </c>
      <c r="H481" s="33">
        <v>18.2</v>
      </c>
      <c r="I481" s="33">
        <v>19.100000000000001</v>
      </c>
      <c r="J481" s="33">
        <v>21.4</v>
      </c>
      <c r="K481" s="33">
        <v>19.2</v>
      </c>
      <c r="L481" s="30" t="str">
        <f>VLOOKUP(C481, [1]Data!$A:$O, 15, FALSE)</f>
        <v>Crawford</v>
      </c>
      <c r="M481" s="30" t="str">
        <f>VLOOKUP(C481, [1]Data!$A:$P, 16, FALSE)</f>
        <v>town</v>
      </c>
      <c r="N481" s="34">
        <f>VLOOKUP(C481, [1]Data!$A:$R, 18, FALSE)</f>
        <v>2929430</v>
      </c>
    </row>
    <row r="482" spans="1:14" ht="15.6" x14ac:dyDescent="0.35">
      <c r="A482" s="42" t="s">
        <v>378</v>
      </c>
      <c r="B482" s="30" t="s">
        <v>379</v>
      </c>
      <c r="C482" s="30" t="s">
        <v>380</v>
      </c>
      <c r="D482" s="30" t="str">
        <f>VLOOKUP(C482, [1]Data!$A:$Q, 17, FALSE)</f>
        <v>Northwest</v>
      </c>
      <c r="E482" s="31">
        <f>VLOOKUP(C482, [1]Data!$A:$D, 4, FALSE)</f>
        <v>108</v>
      </c>
      <c r="F482" s="32">
        <v>0.88888888888888884</v>
      </c>
      <c r="G482" s="33">
        <v>20.399999999999999</v>
      </c>
      <c r="H482" s="33">
        <v>19.100000000000001</v>
      </c>
      <c r="I482" s="33">
        <v>20</v>
      </c>
      <c r="J482" s="33">
        <v>21.4</v>
      </c>
      <c r="K482" s="33">
        <v>20.100000000000001</v>
      </c>
      <c r="L482" s="30" t="str">
        <f>VLOOKUP(C482, [1]Data!$A:$O, 15, FALSE)</f>
        <v>DeKalb</v>
      </c>
      <c r="M482" s="30" t="str">
        <f>VLOOKUP(C482, [1]Data!$A:$P, 16, FALSE)</f>
        <v>rural</v>
      </c>
      <c r="N482" s="34">
        <f>VLOOKUP(C482, [1]Data!$A:$R, 18, FALSE)</f>
        <v>2929490</v>
      </c>
    </row>
    <row r="483" spans="1:14" ht="15.6" x14ac:dyDescent="0.35">
      <c r="A483" s="42" t="s">
        <v>234</v>
      </c>
      <c r="B483" s="30" t="s">
        <v>235</v>
      </c>
      <c r="C483" s="30" t="s">
        <v>236</v>
      </c>
      <c r="D483" s="30" t="str">
        <f>VLOOKUP(C483, [1]Data!$A:$Q, 17, FALSE)</f>
        <v>Southwest</v>
      </c>
      <c r="E483" s="31">
        <f>VLOOKUP(C483, [1]Data!$A:$D, 4, FALSE)</f>
        <v>312</v>
      </c>
      <c r="F483" s="32">
        <v>0.60563380281690138</v>
      </c>
      <c r="G483" s="33">
        <v>20.3</v>
      </c>
      <c r="H483" s="33">
        <v>20</v>
      </c>
      <c r="I483" s="33">
        <v>19.8</v>
      </c>
      <c r="J483" s="33">
        <v>21.1</v>
      </c>
      <c r="K483" s="33">
        <v>19.899999999999999</v>
      </c>
      <c r="L483" s="30" t="str">
        <f>VLOOKUP(C483, [1]Data!$A:$O, 15, FALSE)</f>
        <v>Cedar</v>
      </c>
      <c r="M483" s="30" t="str">
        <f>VLOOKUP(C483, [1]Data!$A:$P, 16, FALSE)</f>
        <v>rural</v>
      </c>
      <c r="N483" s="34">
        <f>VLOOKUP(C483, [1]Data!$A:$R, 18, FALSE)</f>
        <v>2929520</v>
      </c>
    </row>
    <row r="484" spans="1:14" ht="15.6" x14ac:dyDescent="0.35">
      <c r="A484" s="42" t="s">
        <v>166</v>
      </c>
      <c r="B484" s="30" t="s">
        <v>167</v>
      </c>
      <c r="C484" s="30" t="s">
        <v>168</v>
      </c>
      <c r="D484" s="30" t="str">
        <f>VLOOKUP(C484, [1]Data!$A:$Q, 17, FALSE)</f>
        <v>Central</v>
      </c>
      <c r="E484" s="31">
        <f>VLOOKUP(C484, [1]Data!$A:$D, 4, FALSE)</f>
        <v>191</v>
      </c>
      <c r="F484" s="32">
        <v>0.68571428571428572</v>
      </c>
      <c r="G484" s="33">
        <v>18.399999999999999</v>
      </c>
      <c r="H484" s="33">
        <v>17</v>
      </c>
      <c r="I484" s="33">
        <v>17.7</v>
      </c>
      <c r="J484" s="33">
        <v>19.3</v>
      </c>
      <c r="K484" s="33">
        <v>19.100000000000001</v>
      </c>
      <c r="L484" s="30" t="str">
        <f>VLOOKUP(C484, [1]Data!$A:$O, 15, FALSE)</f>
        <v>Camden</v>
      </c>
      <c r="M484" s="30" t="str">
        <f>VLOOKUP(C484, [1]Data!$A:$P, 16, FALSE)</f>
        <v>rural</v>
      </c>
      <c r="N484" s="34">
        <f>VLOOKUP(C484, [1]Data!$A:$R, 18, FALSE)</f>
        <v>2929580</v>
      </c>
    </row>
    <row r="485" spans="1:14" ht="15.6" x14ac:dyDescent="0.35">
      <c r="A485" s="42" t="s">
        <v>452</v>
      </c>
      <c r="B485" s="30" t="s">
        <v>453</v>
      </c>
      <c r="C485" s="30" t="s">
        <v>454</v>
      </c>
      <c r="D485" s="30" t="str">
        <f>VLOOKUP(C485, [1]Data!$A:$Q, 17, FALSE)</f>
        <v>Southwest</v>
      </c>
      <c r="E485" s="31">
        <f>VLOOKUP(C485, [1]Data!$A:$D, 4, FALSE)</f>
        <v>370</v>
      </c>
      <c r="F485" s="32">
        <v>0.58750000000000002</v>
      </c>
      <c r="G485" s="33">
        <v>22.7</v>
      </c>
      <c r="H485" s="33">
        <v>21.9</v>
      </c>
      <c r="I485" s="33">
        <v>21.6</v>
      </c>
      <c r="J485" s="33">
        <v>23.9</v>
      </c>
      <c r="K485" s="33">
        <v>22.9</v>
      </c>
      <c r="L485" s="30" t="str">
        <f>VLOOKUP(C485, [1]Data!$A:$O, 15, FALSE)</f>
        <v>Greene</v>
      </c>
      <c r="M485" s="30" t="str">
        <f>VLOOKUP(C485, [1]Data!$A:$P, 16, FALSE)</f>
        <v>suburban</v>
      </c>
      <c r="N485" s="34">
        <f>VLOOKUP(C485, [1]Data!$A:$R, 18, FALSE)</f>
        <v>2929640</v>
      </c>
    </row>
    <row r="486" spans="1:14" ht="15.6" x14ac:dyDescent="0.35">
      <c r="A486" s="42" t="s">
        <v>104</v>
      </c>
      <c r="B486" s="30" t="s">
        <v>105</v>
      </c>
      <c r="C486" s="30" t="s">
        <v>106</v>
      </c>
      <c r="D486" s="30" t="str">
        <f>VLOOKUP(C486, [1]Data!$A:$Q, 17, FALSE)</f>
        <v>Central</v>
      </c>
      <c r="E486" s="31">
        <f>VLOOKUP(C486, [1]Data!$A:$D, 4, FALSE)</f>
        <v>133</v>
      </c>
      <c r="F486" s="32">
        <v>0.93548387096774188</v>
      </c>
      <c r="G486" s="33">
        <v>15.7</v>
      </c>
      <c r="H486" s="33">
        <v>14</v>
      </c>
      <c r="I486" s="33">
        <v>16.100000000000001</v>
      </c>
      <c r="J486" s="33">
        <v>16</v>
      </c>
      <c r="K486" s="33">
        <v>16</v>
      </c>
      <c r="L486" s="30" t="str">
        <f>VLOOKUP(C486, [1]Data!$A:$O, 15, FALSE)</f>
        <v>Boone</v>
      </c>
      <c r="M486" s="30" t="str">
        <f>VLOOKUP(C486, [1]Data!$A:$P, 16, FALSE)</f>
        <v>town</v>
      </c>
      <c r="N486" s="34">
        <f>VLOOKUP(C486, [1]Data!$A:$R, 18, FALSE)</f>
        <v>2929700</v>
      </c>
    </row>
    <row r="487" spans="1:14" ht="15.6" x14ac:dyDescent="0.35">
      <c r="A487" s="42" t="s">
        <v>417</v>
      </c>
      <c r="B487" s="30" t="s">
        <v>419</v>
      </c>
      <c r="C487" s="30" t="s">
        <v>418</v>
      </c>
      <c r="D487" s="30" t="str">
        <f>VLOOKUP(C487, [1]Data!$A:$Q, 17, FALSE)</f>
        <v>Ozarks</v>
      </c>
      <c r="E487" s="31">
        <f>VLOOKUP(C487, [1]Data!$A:$D, 4, FALSE)</f>
        <v>693</v>
      </c>
      <c r="F487" s="32">
        <v>0.48101265822784811</v>
      </c>
      <c r="G487" s="33">
        <v>20</v>
      </c>
      <c r="H487" s="33">
        <v>18.8</v>
      </c>
      <c r="I487" s="33">
        <v>19</v>
      </c>
      <c r="J487" s="33">
        <v>20.9</v>
      </c>
      <c r="K487" s="33">
        <v>21</v>
      </c>
      <c r="L487" s="30" t="str">
        <f>VLOOKUP(C487, [1]Data!$A:$O, 15, FALSE)</f>
        <v>Franklin</v>
      </c>
      <c r="M487" s="30" t="str">
        <f>VLOOKUP(C487, [1]Data!$A:$P, 16, FALSE)</f>
        <v>town</v>
      </c>
      <c r="N487" s="34">
        <f>VLOOKUP(C487, [1]Data!$A:$R, 18, FALSE)</f>
        <v>2929760</v>
      </c>
    </row>
    <row r="488" spans="1:14" ht="15.6" x14ac:dyDescent="0.35">
      <c r="A488" s="42" t="s">
        <v>1323</v>
      </c>
      <c r="B488" s="30" t="s">
        <v>1324</v>
      </c>
      <c r="C488" s="30" t="s">
        <v>1325</v>
      </c>
      <c r="D488" s="30" t="str">
        <f>VLOOKUP(C488, [1]Data!$A:$Q, 17, FALSE)</f>
        <v>Ozarks</v>
      </c>
      <c r="E488" s="31">
        <f>VLOOKUP(C488, [1]Data!$A:$D, 4, FALSE)</f>
        <v>247</v>
      </c>
      <c r="F488" s="32">
        <v>0.79166666666666663</v>
      </c>
      <c r="G488" s="33">
        <v>17.399999999999999</v>
      </c>
      <c r="H488" s="33">
        <v>16.100000000000001</v>
      </c>
      <c r="I488" s="33">
        <v>15.9</v>
      </c>
      <c r="J488" s="33">
        <v>19.399999999999999</v>
      </c>
      <c r="K488" s="33">
        <v>17.7</v>
      </c>
      <c r="L488" s="30" t="str">
        <f>VLOOKUP(C488, [1]Data!$A:$O, 15, FALSE)</f>
        <v>Texas</v>
      </c>
      <c r="M488" s="30" t="str">
        <f>VLOOKUP(C488, [1]Data!$A:$P, 16, FALSE)</f>
        <v>rural</v>
      </c>
      <c r="N488" s="34">
        <f>VLOOKUP(C488, [1]Data!$A:$R, 18, FALSE)</f>
        <v>2929810</v>
      </c>
    </row>
    <row r="489" spans="1:14" ht="15.6" x14ac:dyDescent="0.35">
      <c r="A489" s="42" t="s">
        <v>1224</v>
      </c>
      <c r="B489" s="30" t="s">
        <v>1225</v>
      </c>
      <c r="C489" s="30" t="s">
        <v>1226</v>
      </c>
      <c r="D489" s="30" t="str">
        <f>VLOOKUP(C489, [1]Data!$A:$Q, 17, FALSE)</f>
        <v>Western Plains</v>
      </c>
      <c r="E489" s="31">
        <f>VLOOKUP(C489, [1]Data!$A:$D, 4, FALSE)</f>
        <v>193</v>
      </c>
      <c r="F489" s="32">
        <v>0.65517241379310343</v>
      </c>
      <c r="G489" s="33">
        <v>19.2</v>
      </c>
      <c r="H489" s="33">
        <v>17.7</v>
      </c>
      <c r="I489" s="33">
        <v>18.600000000000001</v>
      </c>
      <c r="J489" s="33">
        <v>20.2</v>
      </c>
      <c r="K489" s="33">
        <v>19.7</v>
      </c>
      <c r="L489" s="30" t="str">
        <f>VLOOKUP(C489, [1]Data!$A:$O, 15, FALSE)</f>
        <v>Saline</v>
      </c>
      <c r="M489" s="30" t="str">
        <f>VLOOKUP(C489, [1]Data!$A:$P, 16, FALSE)</f>
        <v>rural</v>
      </c>
      <c r="N489" s="34">
        <f>VLOOKUP(C489, [1]Data!$A:$R, 18, FALSE)</f>
        <v>2929880</v>
      </c>
    </row>
    <row r="490" spans="1:14" ht="15.6" x14ac:dyDescent="0.35">
      <c r="A490" s="42" t="s">
        <v>15</v>
      </c>
      <c r="B490" s="30" t="s">
        <v>16</v>
      </c>
      <c r="C490" s="30" t="s">
        <v>17</v>
      </c>
      <c r="D490" s="30" t="str">
        <f>VLOOKUP(C490, [1]Data!$A:$Q, 17, FALSE)</f>
        <v>Northwest</v>
      </c>
      <c r="E490" s="31">
        <f>VLOOKUP(C490, [1]Data!$A:$D, 4, FALSE)</f>
        <v>172</v>
      </c>
      <c r="F490" s="32">
        <v>0.5</v>
      </c>
      <c r="G490" s="33">
        <v>19</v>
      </c>
      <c r="H490" s="33">
        <v>17.899999999999999</v>
      </c>
      <c r="I490" s="33">
        <v>17.2</v>
      </c>
      <c r="J490" s="33">
        <v>19.7</v>
      </c>
      <c r="K490" s="33">
        <v>20.100000000000001</v>
      </c>
      <c r="L490" s="30" t="str">
        <f>VLOOKUP(C490, [1]Data!$A:$O, 15, FALSE)</f>
        <v>Atchison</v>
      </c>
      <c r="M490" s="30" t="str">
        <f>VLOOKUP(C490, [1]Data!$A:$P, 16, FALSE)</f>
        <v>rural</v>
      </c>
      <c r="N490" s="34">
        <f>VLOOKUP(C490, [1]Data!$A:$R, 18, FALSE)</f>
        <v>2929940</v>
      </c>
    </row>
    <row r="491" spans="1:14" ht="15.6" x14ac:dyDescent="0.35">
      <c r="A491" s="42" t="s">
        <v>916</v>
      </c>
      <c r="B491" s="30" t="s">
        <v>917</v>
      </c>
      <c r="C491" s="30" t="s">
        <v>918</v>
      </c>
      <c r="D491" s="30" t="str">
        <f>VLOOKUP(C491, [1]Data!$A:$Q, 17, FALSE)</f>
        <v>Ozarks</v>
      </c>
      <c r="E491" s="31">
        <f>VLOOKUP(C491, [1]Data!$A:$D, 4, FALSE)</f>
        <v>324</v>
      </c>
      <c r="F491" s="32">
        <v>0.47058823529411764</v>
      </c>
      <c r="G491" s="33">
        <v>21</v>
      </c>
      <c r="H491" s="33">
        <v>20.9</v>
      </c>
      <c r="I491" s="33">
        <v>19.899999999999999</v>
      </c>
      <c r="J491" s="33">
        <v>22.7</v>
      </c>
      <c r="K491" s="33">
        <v>20.6</v>
      </c>
      <c r="L491" s="30" t="str">
        <f>VLOOKUP(C491, [1]Data!$A:$O, 15, FALSE)</f>
        <v>Oregon</v>
      </c>
      <c r="M491" s="30" t="str">
        <f>VLOOKUP(C491, [1]Data!$A:$P, 16, FALSE)</f>
        <v>rural</v>
      </c>
      <c r="N491" s="34">
        <f>VLOOKUP(C491, [1]Data!$A:$R, 18, FALSE)</f>
        <v>2930270</v>
      </c>
    </row>
    <row r="492" spans="1:14" ht="15.6" x14ac:dyDescent="0.35">
      <c r="A492" s="42" t="s">
        <v>192</v>
      </c>
      <c r="B492" s="30" t="s">
        <v>193</v>
      </c>
      <c r="C492" s="30" t="s">
        <v>194</v>
      </c>
      <c r="D492" s="30" t="str">
        <f>VLOOKUP(C492, [1]Data!$A:$Q, 17, FALSE)</f>
        <v>Western Plains</v>
      </c>
      <c r="E492" s="31">
        <f>VLOOKUP(C492, [1]Data!$A:$D, 4, FALSE)</f>
        <v>63</v>
      </c>
      <c r="F492" s="32" t="s">
        <v>3</v>
      </c>
      <c r="G492" s="33">
        <v>23.7</v>
      </c>
      <c r="H492" s="33">
        <v>22.7</v>
      </c>
      <c r="I492" s="33">
        <v>23</v>
      </c>
      <c r="J492" s="33">
        <v>22.7</v>
      </c>
      <c r="K492" s="33">
        <v>26.3</v>
      </c>
      <c r="L492" s="30" t="str">
        <f>VLOOKUP(C492, [1]Data!$A:$O, 15, FALSE)</f>
        <v>Carroll</v>
      </c>
      <c r="M492" s="30" t="str">
        <f>VLOOKUP(C492, [1]Data!$A:$P, 16, FALSE)</f>
        <v>rural</v>
      </c>
      <c r="N492" s="34">
        <f>VLOOKUP(C492, [1]Data!$A:$R, 18, FALSE)</f>
        <v>2930300</v>
      </c>
    </row>
    <row r="493" spans="1:14" ht="15.6" x14ac:dyDescent="0.35">
      <c r="A493" s="42" t="s">
        <v>842</v>
      </c>
      <c r="B493" s="30" t="s">
        <v>844</v>
      </c>
      <c r="C493" s="30" t="s">
        <v>843</v>
      </c>
      <c r="D493" s="30" t="str">
        <f>VLOOKUP(C493, [1]Data!$A:$Q, 17, FALSE)</f>
        <v>Central</v>
      </c>
      <c r="E493" s="31">
        <f>VLOOKUP(C493, [1]Data!$A:$D, 4, FALSE)</f>
        <v>204</v>
      </c>
      <c r="F493" s="32">
        <v>0.58695652173913049</v>
      </c>
      <c r="G493" s="33">
        <v>19</v>
      </c>
      <c r="H493" s="33">
        <v>18.399999999999999</v>
      </c>
      <c r="I493" s="33">
        <v>18.7</v>
      </c>
      <c r="J493" s="33">
        <v>19.399999999999999</v>
      </c>
      <c r="K493" s="33">
        <v>18.600000000000001</v>
      </c>
      <c r="L493" s="30" t="str">
        <f>VLOOKUP(C493, [1]Data!$A:$O, 15, FALSE)</f>
        <v>Moniteau</v>
      </c>
      <c r="M493" s="30" t="str">
        <f>VLOOKUP(C493, [1]Data!$A:$P, 16, FALSE)</f>
        <v>rural</v>
      </c>
      <c r="N493" s="34">
        <f>VLOOKUP(C493, [1]Data!$A:$R, 18, FALSE)</f>
        <v>2930330</v>
      </c>
    </row>
    <row r="494" spans="1:14" ht="15.6" x14ac:dyDescent="0.35">
      <c r="A494" s="42" t="s">
        <v>470</v>
      </c>
      <c r="B494" s="30" t="s">
        <v>471</v>
      </c>
      <c r="C494" s="30" t="s">
        <v>472</v>
      </c>
      <c r="D494" s="30" t="str">
        <f>VLOOKUP(C494, [1]Data!$A:$Q, 17, FALSE)</f>
        <v>Northwest</v>
      </c>
      <c r="E494" s="31">
        <f>VLOOKUP(C494, [1]Data!$A:$D, 4, FALSE)</f>
        <v>327</v>
      </c>
      <c r="F494" s="32">
        <v>0.83582089552238803</v>
      </c>
      <c r="G494" s="33">
        <v>19.8</v>
      </c>
      <c r="H494" s="33">
        <v>19.5</v>
      </c>
      <c r="I494" s="33">
        <v>18.899999999999999</v>
      </c>
      <c r="J494" s="33">
        <v>20.6</v>
      </c>
      <c r="K494" s="33">
        <v>19.3</v>
      </c>
      <c r="L494" s="30" t="str">
        <f>VLOOKUP(C494, [1]Data!$A:$O, 15, FALSE)</f>
        <v>Grundy</v>
      </c>
      <c r="M494" s="30" t="str">
        <f>VLOOKUP(C494, [1]Data!$A:$P, 16, FALSE)</f>
        <v>town</v>
      </c>
      <c r="N494" s="34">
        <f>VLOOKUP(C494, [1]Data!$A:$R, 18, FALSE)</f>
        <v>2930360</v>
      </c>
    </row>
    <row r="495" spans="1:14" ht="15.6" x14ac:dyDescent="0.35">
      <c r="A495" s="42" t="s">
        <v>366</v>
      </c>
      <c r="B495" s="30" t="s">
        <v>367</v>
      </c>
      <c r="C495" s="30" t="s">
        <v>368</v>
      </c>
      <c r="D495" s="30" t="str">
        <f>VLOOKUP(C495, [1]Data!$A:$Q, 17, FALSE)</f>
        <v>Northwest</v>
      </c>
      <c r="E495" s="31">
        <f>VLOOKUP(C495, [1]Data!$A:$D, 4, FALSE)</f>
        <v>102</v>
      </c>
      <c r="F495" s="32">
        <v>0.77777777777777779</v>
      </c>
      <c r="G495" s="33">
        <v>19.3</v>
      </c>
      <c r="H495" s="33">
        <v>18.399999999999999</v>
      </c>
      <c r="I495" s="33">
        <v>17.899999999999999</v>
      </c>
      <c r="J495" s="33">
        <v>21.6</v>
      </c>
      <c r="K495" s="33">
        <v>18.899999999999999</v>
      </c>
      <c r="L495" s="30" t="str">
        <f>VLOOKUP(C495, [1]Data!$A:$O, 15, FALSE)</f>
        <v>Daviess</v>
      </c>
      <c r="M495" s="30" t="str">
        <f>VLOOKUP(C495, [1]Data!$A:$P, 16, FALSE)</f>
        <v>rural</v>
      </c>
      <c r="N495" s="34">
        <f>VLOOKUP(C495, [1]Data!$A:$R, 18, FALSE)</f>
        <v>2930390</v>
      </c>
    </row>
    <row r="496" spans="1:14" ht="15.6" x14ac:dyDescent="0.35">
      <c r="A496" s="42" t="s">
        <v>746</v>
      </c>
      <c r="B496" s="30" t="s">
        <v>747</v>
      </c>
      <c r="C496" s="30" t="s">
        <v>748</v>
      </c>
      <c r="D496" s="30" t="str">
        <f>VLOOKUP(C496, [1]Data!$A:$Q, 17, FALSE)</f>
        <v>Central</v>
      </c>
      <c r="E496" s="31">
        <f>VLOOKUP(C496, [1]Data!$A:$D, 4, FALSE)</f>
        <v>2099</v>
      </c>
      <c r="F496" s="32">
        <v>0.50104821802935007</v>
      </c>
      <c r="G496" s="33">
        <v>20.7</v>
      </c>
      <c r="H496" s="33">
        <v>19.3</v>
      </c>
      <c r="I496" s="33">
        <v>19.8</v>
      </c>
      <c r="J496" s="33">
        <v>22.1</v>
      </c>
      <c r="K496" s="33">
        <v>21</v>
      </c>
      <c r="L496" s="30" t="str">
        <f>VLOOKUP(C496, [1]Data!$A:$O, 15, FALSE)</f>
        <v>Lincoln</v>
      </c>
      <c r="M496" s="30" t="str">
        <f>VLOOKUP(C496, [1]Data!$A:$P, 16, FALSE)</f>
        <v>rural</v>
      </c>
      <c r="N496" s="34">
        <f>VLOOKUP(C496, [1]Data!$A:$R, 18, FALSE)</f>
        <v>2930450</v>
      </c>
    </row>
    <row r="497" spans="1:14" ht="15.6" x14ac:dyDescent="0.35">
      <c r="A497" s="42" t="s">
        <v>139</v>
      </c>
      <c r="B497" s="30" t="s">
        <v>140</v>
      </c>
      <c r="C497" s="30" t="s">
        <v>141</v>
      </c>
      <c r="D497" s="30" t="str">
        <f>VLOOKUP(C497, [1]Data!$A:$Q, 17, FALSE)</f>
        <v>Bootheel</v>
      </c>
      <c r="E497" s="31">
        <f>VLOOKUP(C497, [1]Data!$A:$D, 4, FALSE)</f>
        <v>247</v>
      </c>
      <c r="F497" s="32">
        <v>0.63461538461538458</v>
      </c>
      <c r="G497" s="33">
        <v>19.3</v>
      </c>
      <c r="H497" s="33">
        <v>18.5</v>
      </c>
      <c r="I497" s="33">
        <v>17.8</v>
      </c>
      <c r="J497" s="33">
        <v>20.6</v>
      </c>
      <c r="K497" s="33">
        <v>19.7</v>
      </c>
      <c r="L497" s="30" t="str">
        <f>VLOOKUP(C497, [1]Data!$A:$O, 15, FALSE)</f>
        <v>Butler</v>
      </c>
      <c r="M497" s="30" t="str">
        <f>VLOOKUP(C497, [1]Data!$A:$P, 16, FALSE)</f>
        <v>rural</v>
      </c>
      <c r="N497" s="34">
        <f>VLOOKUP(C497, [1]Data!$A:$R, 18, FALSE)</f>
        <v>2930520</v>
      </c>
    </row>
    <row r="498" spans="1:14" ht="15.6" x14ac:dyDescent="0.35">
      <c r="A498" s="42" t="s">
        <v>411</v>
      </c>
      <c r="B498" s="30" t="s">
        <v>412</v>
      </c>
      <c r="C498" s="30" t="s">
        <v>413</v>
      </c>
      <c r="D498" s="30" t="str">
        <f>VLOOKUP(C498, [1]Data!$A:$Q, 17, FALSE)</f>
        <v>Ozarks</v>
      </c>
      <c r="E498" s="31">
        <f>VLOOKUP(C498, [1]Data!$A:$D, 4, FALSE)</f>
        <v>1029</v>
      </c>
      <c r="F498" s="32">
        <v>0.63592233009708743</v>
      </c>
      <c r="G498" s="33">
        <v>19.7</v>
      </c>
      <c r="H498" s="33">
        <v>18.8</v>
      </c>
      <c r="I498" s="33">
        <v>18.5</v>
      </c>
      <c r="J498" s="33">
        <v>21</v>
      </c>
      <c r="K498" s="33">
        <v>20.100000000000001</v>
      </c>
      <c r="L498" s="30" t="str">
        <f>VLOOKUP(C498, [1]Data!$A:$O, 15, FALSE)</f>
        <v>Franklin</v>
      </c>
      <c r="M498" s="30" t="str">
        <f>VLOOKUP(C498, [1]Data!$A:$P, 16, FALSE)</f>
        <v>town</v>
      </c>
      <c r="N498" s="34">
        <f>VLOOKUP(C498, [1]Data!$A:$R, 18, FALSE)</f>
        <v>2930570</v>
      </c>
    </row>
    <row r="499" spans="1:14" ht="15.6" x14ac:dyDescent="0.35">
      <c r="A499" s="42" t="s">
        <v>375</v>
      </c>
      <c r="B499" s="30" t="s">
        <v>376</v>
      </c>
      <c r="C499" s="30" t="s">
        <v>377</v>
      </c>
      <c r="D499" s="30" t="str">
        <f>VLOOKUP(C499, [1]Data!$A:$Q, 17, FALSE)</f>
        <v>Northwest</v>
      </c>
      <c r="E499" s="31">
        <f>VLOOKUP(C499, [1]Data!$A:$D, 4, FALSE)</f>
        <v>76</v>
      </c>
      <c r="F499" s="32" t="s">
        <v>3</v>
      </c>
      <c r="G499" s="33">
        <v>22.3</v>
      </c>
      <c r="H499" s="33">
        <v>23</v>
      </c>
      <c r="I499" s="33">
        <v>20</v>
      </c>
      <c r="J499" s="33">
        <v>24</v>
      </c>
      <c r="K499" s="33">
        <v>22.3</v>
      </c>
      <c r="L499" s="30" t="str">
        <f>VLOOKUP(C499, [1]Data!$A:$O, 15, FALSE)</f>
        <v>DeKalb</v>
      </c>
      <c r="M499" s="30" t="str">
        <f>VLOOKUP(C499, [1]Data!$A:$P, 16, FALSE)</f>
        <v>rural</v>
      </c>
      <c r="N499" s="34">
        <f>VLOOKUP(C499, [1]Data!$A:$R, 18, FALSE)</f>
        <v>2930600</v>
      </c>
    </row>
    <row r="500" spans="1:14" ht="15.6" x14ac:dyDescent="0.35">
      <c r="A500" s="42" t="s">
        <v>595</v>
      </c>
      <c r="B500" s="30" t="s">
        <v>596</v>
      </c>
      <c r="C500" s="30" t="s">
        <v>597</v>
      </c>
      <c r="D500" s="30" t="str">
        <f>VLOOKUP(C500, [1]Data!$A:$Q, 17, FALSE)</f>
        <v>Kansas City</v>
      </c>
      <c r="E500" s="31">
        <f>VLOOKUP(C500, [1]Data!$A:$D, 4, FALSE)</f>
        <v>235</v>
      </c>
      <c r="F500" s="32">
        <v>1</v>
      </c>
      <c r="G500" s="33">
        <v>18.7</v>
      </c>
      <c r="H500" s="33">
        <v>17.7</v>
      </c>
      <c r="I500" s="33">
        <v>17.600000000000001</v>
      </c>
      <c r="J500" s="33">
        <v>19.600000000000001</v>
      </c>
      <c r="K500" s="33">
        <v>19.100000000000001</v>
      </c>
      <c r="L500" s="30" t="str">
        <f>VLOOKUP(C500, [1]Data!$A:$O, 15, FALSE)</f>
        <v>Jackson</v>
      </c>
      <c r="M500" s="30" t="str">
        <f>VLOOKUP(C500, [1]Data!$A:$P, 16, FALSE)</f>
        <v>urban</v>
      </c>
      <c r="N500" s="34">
        <f>VLOOKUP(C500, [1]Data!$A:$R, 18, FALSE)</f>
        <v>2900027</v>
      </c>
    </row>
    <row r="501" spans="1:14" ht="15.6" x14ac:dyDescent="0.35">
      <c r="A501" s="42" t="s">
        <v>1206</v>
      </c>
      <c r="B501" s="30" t="s">
        <v>1207</v>
      </c>
      <c r="C501" s="30" t="s">
        <v>1208</v>
      </c>
      <c r="D501" s="30" t="str">
        <f>VLOOKUP(C501, [1]Data!$A:$Q, 17, FALSE)</f>
        <v>St. Louis</v>
      </c>
      <c r="E501" s="31">
        <f>VLOOKUP(C501, [1]Data!$A:$D, 4, FALSE)</f>
        <v>707</v>
      </c>
      <c r="F501" s="32">
        <v>0.59060402684563762</v>
      </c>
      <c r="G501" s="33">
        <v>18.100000000000001</v>
      </c>
      <c r="H501" s="33">
        <v>17.100000000000001</v>
      </c>
      <c r="I501" s="33">
        <v>17</v>
      </c>
      <c r="J501" s="33">
        <v>19.2</v>
      </c>
      <c r="K501" s="33">
        <v>18.5</v>
      </c>
      <c r="L501" s="30" t="str">
        <f>VLOOKUP(C501, [1]Data!$A:$O, 15, FALSE)</f>
        <v>St. Louis</v>
      </c>
      <c r="M501" s="30" t="str">
        <f>VLOOKUP(C501, [1]Data!$A:$P, 16, FALSE)</f>
        <v>suburban</v>
      </c>
      <c r="N501" s="34">
        <f>VLOOKUP(C501, [1]Data!$A:$R, 18, FALSE)</f>
        <v>2930660</v>
      </c>
    </row>
    <row r="502" spans="1:14" ht="15.6" x14ac:dyDescent="0.35">
      <c r="A502" s="42" t="s">
        <v>1209</v>
      </c>
      <c r="B502" s="30" t="s">
        <v>1210</v>
      </c>
      <c r="C502" s="30" t="s">
        <v>1211</v>
      </c>
      <c r="D502" s="30" t="str">
        <f>VLOOKUP(C502, [1]Data!$A:$Q, 17, FALSE)</f>
        <v>St. Louis</v>
      </c>
      <c r="E502" s="31">
        <f>VLOOKUP(C502, [1]Data!$A:$D, 4, FALSE)</f>
        <v>258</v>
      </c>
      <c r="F502" s="32">
        <v>0.67647058823529416</v>
      </c>
      <c r="G502" s="33">
        <v>19.899999999999999</v>
      </c>
      <c r="H502" s="33">
        <v>19.8</v>
      </c>
      <c r="I502" s="33">
        <v>18.7</v>
      </c>
      <c r="J502" s="33">
        <v>21.2</v>
      </c>
      <c r="K502" s="33">
        <v>19.600000000000001</v>
      </c>
      <c r="L502" s="30" t="str">
        <f>VLOOKUP(C502, [1]Data!$A:$O, 15, FALSE)</f>
        <v>St. Louis</v>
      </c>
      <c r="M502" s="30" t="str">
        <f>VLOOKUP(C502, [1]Data!$A:$P, 16, FALSE)</f>
        <v>suburban</v>
      </c>
      <c r="N502" s="34">
        <f>VLOOKUP(C502, [1]Data!$A:$R, 18, FALSE)</f>
        <v>2930690</v>
      </c>
    </row>
    <row r="503" spans="1:14" ht="15.6" x14ac:dyDescent="0.35">
      <c r="A503" s="42" t="s">
        <v>1359</v>
      </c>
      <c r="B503" s="30" t="s">
        <v>1360</v>
      </c>
      <c r="C503" s="30" t="s">
        <v>1361</v>
      </c>
      <c r="D503" s="30" t="str">
        <f>VLOOKUP(C503, [1]Data!$A:$Q, 17, FALSE)</f>
        <v>Ozarks</v>
      </c>
      <c r="E503" s="31">
        <f>VLOOKUP(C503, [1]Data!$A:$D, 4, FALSE)</f>
        <v>196</v>
      </c>
      <c r="F503" s="32">
        <v>0.48</v>
      </c>
      <c r="G503" s="33">
        <v>19.8</v>
      </c>
      <c r="H503" s="33">
        <v>17.600000000000001</v>
      </c>
      <c r="I503" s="33">
        <v>19.3</v>
      </c>
      <c r="J503" s="33">
        <v>20.9</v>
      </c>
      <c r="K503" s="33">
        <v>20.7</v>
      </c>
      <c r="L503" s="30" t="str">
        <f>VLOOKUP(C503, [1]Data!$A:$O, 15, FALSE)</f>
        <v>Washington</v>
      </c>
      <c r="M503" s="30" t="str">
        <f>VLOOKUP(C503, [1]Data!$A:$P, 16, FALSE)</f>
        <v>rural</v>
      </c>
      <c r="N503" s="34">
        <f>VLOOKUP(C503, [1]Data!$A:$R, 18, FALSE)</f>
        <v>2930720</v>
      </c>
    </row>
    <row r="504" spans="1:14" ht="15.6" x14ac:dyDescent="0.35">
      <c r="A504" s="42" t="s">
        <v>207</v>
      </c>
      <c r="B504" s="30" t="s">
        <v>208</v>
      </c>
      <c r="C504" s="30" t="s">
        <v>209</v>
      </c>
      <c r="D504" s="30" t="str">
        <f>VLOOKUP(C504, [1]Data!$A:$Q, 17, FALSE)</f>
        <v>Bootheel</v>
      </c>
      <c r="E504" s="31">
        <f>VLOOKUP(C504, [1]Data!$A:$D, 4, FALSE)</f>
        <v>247</v>
      </c>
      <c r="F504" s="32">
        <v>0.60606060606060608</v>
      </c>
      <c r="G504" s="33">
        <v>19.2</v>
      </c>
      <c r="H504" s="33">
        <v>17.3</v>
      </c>
      <c r="I504" s="33">
        <v>18.100000000000001</v>
      </c>
      <c r="J504" s="33">
        <v>20.6</v>
      </c>
      <c r="K504" s="33">
        <v>19.899999999999999</v>
      </c>
      <c r="L504" s="30" t="str">
        <f>VLOOKUP(C504, [1]Data!$A:$O, 15, FALSE)</f>
        <v>Carter</v>
      </c>
      <c r="M504" s="30" t="str">
        <f>VLOOKUP(C504, [1]Data!$A:$P, 16, FALSE)</f>
        <v>rural</v>
      </c>
      <c r="N504" s="34">
        <f>VLOOKUP(C504, [1]Data!$A:$R, 18, FALSE)</f>
        <v>2930750</v>
      </c>
    </row>
    <row r="505" spans="1:14" ht="15.6" x14ac:dyDescent="0.35">
      <c r="A505" s="42" t="s">
        <v>27</v>
      </c>
      <c r="B505" s="30" t="s">
        <v>28</v>
      </c>
      <c r="C505" s="30" t="s">
        <v>29</v>
      </c>
      <c r="D505" s="30" t="str">
        <f>VLOOKUP(C505, [1]Data!$A:$Q, 17, FALSE)</f>
        <v>Central</v>
      </c>
      <c r="E505" s="31">
        <f>VLOOKUP(C505, [1]Data!$A:$D, 4, FALSE)</f>
        <v>277</v>
      </c>
      <c r="F505" s="32">
        <v>0.79487179487179482</v>
      </c>
      <c r="G505" s="33">
        <v>19.2</v>
      </c>
      <c r="H505" s="33">
        <v>17.5</v>
      </c>
      <c r="I505" s="33">
        <v>19.2</v>
      </c>
      <c r="J505" s="33">
        <v>19.7</v>
      </c>
      <c r="K505" s="33">
        <v>19.5</v>
      </c>
      <c r="L505" s="30" t="str">
        <f>VLOOKUP(C505, [1]Data!$A:$O, 15, FALSE)</f>
        <v>Audrain</v>
      </c>
      <c r="M505" s="30" t="str">
        <f>VLOOKUP(C505, [1]Data!$A:$P, 16, FALSE)</f>
        <v>rural</v>
      </c>
      <c r="N505" s="34">
        <f>VLOOKUP(C505, [1]Data!$A:$R, 18, FALSE)</f>
        <v>2930780</v>
      </c>
    </row>
    <row r="506" spans="1:14" ht="15.6" x14ac:dyDescent="0.35">
      <c r="A506" s="42" t="s">
        <v>731</v>
      </c>
      <c r="B506" s="30" t="s">
        <v>732</v>
      </c>
      <c r="C506" s="30" t="s">
        <v>733</v>
      </c>
      <c r="D506" s="30" t="str">
        <f>VLOOKUP(C506, [1]Data!$A:$Q, 17, FALSE)</f>
        <v>Southwest</v>
      </c>
      <c r="E506" s="31">
        <f>VLOOKUP(C506, [1]Data!$A:$D, 4, FALSE)</f>
        <v>189</v>
      </c>
      <c r="F506" s="32">
        <v>0.76315789473684215</v>
      </c>
      <c r="G506" s="33">
        <v>17.399999999999999</v>
      </c>
      <c r="H506" s="33">
        <v>16.2</v>
      </c>
      <c r="I506" s="33">
        <v>16.7</v>
      </c>
      <c r="J506" s="33">
        <v>18.5</v>
      </c>
      <c r="K506" s="33">
        <v>18</v>
      </c>
      <c r="L506" s="30" t="str">
        <f>VLOOKUP(C506, [1]Data!$A:$O, 15, FALSE)</f>
        <v>Lawrence</v>
      </c>
      <c r="M506" s="30" t="str">
        <f>VLOOKUP(C506, [1]Data!$A:$P, 16, FALSE)</f>
        <v>town</v>
      </c>
      <c r="N506" s="34">
        <f>VLOOKUP(C506, [1]Data!$A:$R, 18, FALSE)</f>
        <v>2930810</v>
      </c>
    </row>
    <row r="507" spans="1:14" ht="15.6" x14ac:dyDescent="0.35">
      <c r="A507" s="42" t="s">
        <v>449</v>
      </c>
      <c r="B507" s="30" t="s">
        <v>450</v>
      </c>
      <c r="C507" s="30" t="s">
        <v>451</v>
      </c>
      <c r="D507" s="30" t="str">
        <f>VLOOKUP(C507, [1]Data!$A:$Q, 17, FALSE)</f>
        <v>Southwest</v>
      </c>
      <c r="E507" s="31">
        <f>VLOOKUP(C507, [1]Data!$A:$D, 4, FALSE)</f>
        <v>135</v>
      </c>
      <c r="F507" s="32">
        <v>0.73333333333333328</v>
      </c>
      <c r="G507" s="33">
        <v>18.100000000000001</v>
      </c>
      <c r="H507" s="33">
        <v>16.100000000000001</v>
      </c>
      <c r="I507" s="33">
        <v>17.899999999999999</v>
      </c>
      <c r="J507" s="33">
        <v>18.3</v>
      </c>
      <c r="K507" s="33">
        <v>19.2</v>
      </c>
      <c r="L507" s="30" t="str">
        <f>VLOOKUP(C507, [1]Data!$A:$O, 15, FALSE)</f>
        <v>Greene</v>
      </c>
      <c r="M507" s="30" t="str">
        <f>VLOOKUP(C507, [1]Data!$A:$P, 16, FALSE)</f>
        <v>rural</v>
      </c>
      <c r="N507" s="34">
        <f>VLOOKUP(C507, [1]Data!$A:$R, 18, FALSE)</f>
        <v>2930990</v>
      </c>
    </row>
    <row r="508" spans="1:14" ht="15.6" x14ac:dyDescent="0.35">
      <c r="A508" s="42" t="s">
        <v>1350</v>
      </c>
      <c r="B508" s="30" t="s">
        <v>1351</v>
      </c>
      <c r="C508" s="30" t="s">
        <v>1352</v>
      </c>
      <c r="D508" s="30" t="str">
        <f>VLOOKUP(C508, [1]Data!$A:$Q, 17, FALSE)</f>
        <v>Central</v>
      </c>
      <c r="E508" s="31">
        <f>VLOOKUP(C508, [1]Data!$A:$D, 4, FALSE)</f>
        <v>975</v>
      </c>
      <c r="F508" s="32">
        <v>0.38755980861244022</v>
      </c>
      <c r="G508" s="33">
        <v>20.9</v>
      </c>
      <c r="H508" s="33">
        <v>19</v>
      </c>
      <c r="I508" s="33">
        <v>21.3</v>
      </c>
      <c r="J508" s="33">
        <v>21.3</v>
      </c>
      <c r="K508" s="33">
        <v>21.4</v>
      </c>
      <c r="L508" s="30" t="str">
        <f>VLOOKUP(C508, [1]Data!$A:$O, 15, FALSE)</f>
        <v>Warren</v>
      </c>
      <c r="M508" s="30" t="str">
        <f>VLOOKUP(C508, [1]Data!$A:$P, 16, FALSE)</f>
        <v>town</v>
      </c>
      <c r="N508" s="34">
        <f>VLOOKUP(C508, [1]Data!$A:$R, 18, FALSE)</f>
        <v>2931050</v>
      </c>
    </row>
    <row r="509" spans="1:14" ht="15.6" x14ac:dyDescent="0.35">
      <c r="A509" s="42" t="s">
        <v>686</v>
      </c>
      <c r="B509" s="30" t="s">
        <v>687</v>
      </c>
      <c r="C509" s="30" t="s">
        <v>688</v>
      </c>
      <c r="D509" s="30" t="str">
        <f>VLOOKUP(C509, [1]Data!$A:$Q, 17, FALSE)</f>
        <v>Western Plains</v>
      </c>
      <c r="E509" s="31">
        <f>VLOOKUP(C509, [1]Data!$A:$D, 4, FALSE)</f>
        <v>995</v>
      </c>
      <c r="F509" s="32">
        <v>0.89427312775330392</v>
      </c>
      <c r="G509" s="33">
        <v>18.899999999999999</v>
      </c>
      <c r="H509" s="33">
        <v>17.600000000000001</v>
      </c>
      <c r="I509" s="33">
        <v>18.3</v>
      </c>
      <c r="J509" s="33">
        <v>20</v>
      </c>
      <c r="K509" s="33">
        <v>19.5</v>
      </c>
      <c r="L509" s="30" t="str">
        <f>VLOOKUP(C509, [1]Data!$A:$O, 15, FALSE)</f>
        <v>Johnson</v>
      </c>
      <c r="M509" s="30" t="str">
        <f>VLOOKUP(C509, [1]Data!$A:$P, 16, FALSE)</f>
        <v>rural</v>
      </c>
      <c r="N509" s="34">
        <f>VLOOKUP(C509, [1]Data!$A:$R, 18, FALSE)</f>
        <v>2931020</v>
      </c>
    </row>
    <row r="510" spans="1:14" ht="15.6" x14ac:dyDescent="0.35">
      <c r="A510" s="42" t="s">
        <v>81</v>
      </c>
      <c r="B510" s="30" t="s">
        <v>82</v>
      </c>
      <c r="C510" s="30" t="s">
        <v>1426</v>
      </c>
      <c r="D510" s="30" t="str">
        <f>VLOOKUP(C510, [1]Data!$A:$Q, 17, FALSE)</f>
        <v>Western Plains</v>
      </c>
      <c r="E510" s="31">
        <f>VLOOKUP(C510, [1]Data!$A:$D, 4, FALSE)</f>
        <v>364</v>
      </c>
      <c r="F510" s="32">
        <v>0.3411764705882353</v>
      </c>
      <c r="G510" s="33">
        <v>18.2</v>
      </c>
      <c r="H510" s="33">
        <v>16.5</v>
      </c>
      <c r="I510" s="33">
        <v>17.8</v>
      </c>
      <c r="J510" s="33">
        <v>19.600000000000001</v>
      </c>
      <c r="K510" s="33">
        <v>18.600000000000001</v>
      </c>
      <c r="L510" s="30" t="str">
        <f>VLOOKUP(C510, [1]Data!$A:$O, 15, FALSE)</f>
        <v>Benton</v>
      </c>
      <c r="M510" s="30" t="str">
        <f>VLOOKUP(C510, [1]Data!$A:$P, 16, FALSE)</f>
        <v>rural</v>
      </c>
      <c r="N510" s="34">
        <f>VLOOKUP(C510, [1]Data!$A:$R, 18, FALSE)</f>
        <v>2931070</v>
      </c>
    </row>
    <row r="511" spans="1:14" ht="15.6" x14ac:dyDescent="0.35">
      <c r="A511" s="42" t="s">
        <v>423</v>
      </c>
      <c r="B511" s="30" t="s">
        <v>424</v>
      </c>
      <c r="C511" s="30" t="s">
        <v>1430</v>
      </c>
      <c r="D511" s="30" t="str">
        <f>VLOOKUP(C511, [1]Data!$A:$Q, 17, FALSE)</f>
        <v>Ozarks</v>
      </c>
      <c r="E511" s="31">
        <f>VLOOKUP(C511, [1]Data!$A:$D, 4, FALSE)</f>
        <v>1337</v>
      </c>
      <c r="F511" s="32">
        <v>0.54849498327759194</v>
      </c>
      <c r="G511" s="33">
        <v>21.6</v>
      </c>
      <c r="H511" s="33">
        <v>20.7</v>
      </c>
      <c r="I511" s="33">
        <v>20.399999999999999</v>
      </c>
      <c r="J511" s="33">
        <v>22.5</v>
      </c>
      <c r="K511" s="33">
        <v>21.9</v>
      </c>
      <c r="L511" s="30" t="str">
        <f>VLOOKUP(C511, [1]Data!$A:$O, 15, FALSE)</f>
        <v>Franklin</v>
      </c>
      <c r="M511" s="30" t="str">
        <f>VLOOKUP(C511, [1]Data!$A:$P, 16, FALSE)</f>
        <v>town</v>
      </c>
      <c r="N511" s="34">
        <f>VLOOKUP(C511, [1]Data!$A:$R, 18, FALSE)</f>
        <v>2931110</v>
      </c>
    </row>
    <row r="512" spans="1:14" ht="15.6" x14ac:dyDescent="0.35">
      <c r="A512" s="42" t="s">
        <v>1036</v>
      </c>
      <c r="B512" s="30" t="s">
        <v>1037</v>
      </c>
      <c r="C512" s="30" t="s">
        <v>1038</v>
      </c>
      <c r="D512" s="30" t="str">
        <f>VLOOKUP(C512, [1]Data!$A:$Q, 17, FALSE)</f>
        <v>Ozarks</v>
      </c>
      <c r="E512" s="31">
        <f>VLOOKUP(C512, [1]Data!$A:$D, 4, FALSE)</f>
        <v>1628</v>
      </c>
      <c r="F512" s="32">
        <v>0.44207317073170732</v>
      </c>
      <c r="G512" s="33">
        <v>20.6</v>
      </c>
      <c r="H512" s="33">
        <v>19.7</v>
      </c>
      <c r="I512" s="33">
        <v>19.5</v>
      </c>
      <c r="J512" s="33">
        <v>22.4</v>
      </c>
      <c r="K512" s="33">
        <v>20.6</v>
      </c>
      <c r="L512" s="30" t="str">
        <f>VLOOKUP(C512, [1]Data!$A:$O, 15, FALSE)</f>
        <v>Pulaski</v>
      </c>
      <c r="M512" s="30" t="str">
        <f>VLOOKUP(C512, [1]Data!$A:$P, 16, FALSE)</f>
        <v>rural</v>
      </c>
      <c r="N512" s="34">
        <f>VLOOKUP(C512, [1]Data!$A:$R, 18, FALSE)</f>
        <v>2931440</v>
      </c>
    </row>
    <row r="513" spans="1:14" ht="15.6" x14ac:dyDescent="0.35">
      <c r="A513" s="42" t="s">
        <v>506</v>
      </c>
      <c r="B513" s="30" t="s">
        <v>507</v>
      </c>
      <c r="C513" s="30" t="s">
        <v>508</v>
      </c>
      <c r="D513" s="30" t="str">
        <f>VLOOKUP(C513, [1]Data!$A:$Q, 17, FALSE)</f>
        <v>Western Plains</v>
      </c>
      <c r="E513" s="31">
        <f>VLOOKUP(C513, [1]Data!$A:$D, 4, FALSE)</f>
        <v>177</v>
      </c>
      <c r="F513" s="32">
        <v>0.38709677419354838</v>
      </c>
      <c r="G513" s="33">
        <v>23.1</v>
      </c>
      <c r="H513" s="33">
        <v>21.6</v>
      </c>
      <c r="I513" s="33">
        <v>22.2</v>
      </c>
      <c r="J513" s="33">
        <v>23.8</v>
      </c>
      <c r="K513" s="33">
        <v>23.9</v>
      </c>
      <c r="L513" s="30" t="str">
        <f>VLOOKUP(C513, [1]Data!$A:$O, 15, FALSE)</f>
        <v>Hickory</v>
      </c>
      <c r="M513" s="30" t="str">
        <f>VLOOKUP(C513, [1]Data!$A:$P, 16, FALSE)</f>
        <v>rural</v>
      </c>
      <c r="N513" s="34">
        <f>VLOOKUP(C513, [1]Data!$A:$R, 18, FALSE)</f>
        <v>2931460</v>
      </c>
    </row>
    <row r="514" spans="1:14" ht="15.6" x14ac:dyDescent="0.35">
      <c r="A514" s="42" t="s">
        <v>632</v>
      </c>
      <c r="B514" s="30" t="s">
        <v>633</v>
      </c>
      <c r="C514" s="30" t="s">
        <v>634</v>
      </c>
      <c r="D514" s="30" t="str">
        <f>VLOOKUP(C514, [1]Data!$A:$Q, 17, FALSE)</f>
        <v>Southwest</v>
      </c>
      <c r="E514" s="31">
        <f>VLOOKUP(C514, [1]Data!$A:$D, 4, FALSE)</f>
        <v>1316</v>
      </c>
      <c r="F514" s="32">
        <v>0.84105960264900659</v>
      </c>
      <c r="G514" s="33">
        <v>19.2</v>
      </c>
      <c r="H514" s="33">
        <v>18.899999999999999</v>
      </c>
      <c r="I514" s="33">
        <v>18.5</v>
      </c>
      <c r="J514" s="33">
        <v>19.899999999999999</v>
      </c>
      <c r="K514" s="33">
        <v>19</v>
      </c>
      <c r="L514" s="30" t="str">
        <f>VLOOKUP(C514, [1]Data!$A:$O, 15, FALSE)</f>
        <v>Jasper</v>
      </c>
      <c r="M514" s="30" t="str">
        <f>VLOOKUP(C514, [1]Data!$A:$P, 16, FALSE)</f>
        <v>urban</v>
      </c>
      <c r="N514" s="34">
        <f>VLOOKUP(C514, [1]Data!$A:$R, 18, FALSE)</f>
        <v>2931500</v>
      </c>
    </row>
    <row r="515" spans="1:14" ht="15.6" x14ac:dyDescent="0.35">
      <c r="A515" s="42" t="s">
        <v>1212</v>
      </c>
      <c r="B515" s="30" t="s">
        <v>1213</v>
      </c>
      <c r="C515" s="30" t="s">
        <v>1214</v>
      </c>
      <c r="D515" s="30" t="str">
        <f>VLOOKUP(C515, [1]Data!$A:$Q, 17, FALSE)</f>
        <v>St. Louis</v>
      </c>
      <c r="E515" s="31">
        <f>VLOOKUP(C515, [1]Data!$A:$D, 4, FALSE)</f>
        <v>1397</v>
      </c>
      <c r="F515" s="32">
        <v>0.90649350649350646</v>
      </c>
      <c r="G515" s="33">
        <v>23.1</v>
      </c>
      <c r="H515" s="33">
        <v>22.8</v>
      </c>
      <c r="I515" s="33">
        <v>22</v>
      </c>
      <c r="J515" s="33">
        <v>24.4</v>
      </c>
      <c r="K515" s="33">
        <v>22.8</v>
      </c>
      <c r="L515" s="30" t="str">
        <f>VLOOKUP(C515, [1]Data!$A:$O, 15, FALSE)</f>
        <v>St. Louis</v>
      </c>
      <c r="M515" s="30" t="str">
        <f>VLOOKUP(C515, [1]Data!$A:$P, 16, FALSE)</f>
        <v>suburban</v>
      </c>
      <c r="N515" s="34">
        <f>VLOOKUP(C515, [1]Data!$A:$R, 18, FALSE)</f>
        <v>2931530</v>
      </c>
    </row>
    <row r="516" spans="1:14" ht="15.6" x14ac:dyDescent="0.35">
      <c r="A516" s="42" t="s">
        <v>710</v>
      </c>
      <c r="B516" s="30" t="s">
        <v>711</v>
      </c>
      <c r="C516" s="30" t="s">
        <v>712</v>
      </c>
      <c r="D516" s="30" t="str">
        <f>VLOOKUP(C516, [1]Data!$A:$Q, 17, FALSE)</f>
        <v>Western Plains</v>
      </c>
      <c r="E516" s="31">
        <f>VLOOKUP(C516, [1]Data!$A:$D, 4, FALSE)</f>
        <v>229</v>
      </c>
      <c r="F516" s="32">
        <v>0.64102564102564108</v>
      </c>
      <c r="G516" s="33">
        <v>19.2</v>
      </c>
      <c r="H516" s="33">
        <v>17.600000000000001</v>
      </c>
      <c r="I516" s="33">
        <v>18.600000000000001</v>
      </c>
      <c r="J516" s="33">
        <v>20.5</v>
      </c>
      <c r="K516" s="33">
        <v>19.899999999999999</v>
      </c>
      <c r="L516" s="30" t="str">
        <f>VLOOKUP(C516, [1]Data!$A:$O, 15, FALSE)</f>
        <v>Lafayette</v>
      </c>
      <c r="M516" s="30" t="str">
        <f>VLOOKUP(C516, [1]Data!$A:$P, 16, FALSE)</f>
        <v>town</v>
      </c>
      <c r="N516" s="34">
        <f>VLOOKUP(C516, [1]Data!$A:$R, 18, FALSE)</f>
        <v>2931560</v>
      </c>
    </row>
    <row r="517" spans="1:14" ht="15.6" x14ac:dyDescent="0.35">
      <c r="A517" s="42" t="s">
        <v>857</v>
      </c>
      <c r="B517" s="30" t="s">
        <v>858</v>
      </c>
      <c r="C517" s="30" t="s">
        <v>859</v>
      </c>
      <c r="D517" s="30" t="str">
        <f>VLOOKUP(C517, [1]Data!$A:$Q, 17, FALSE)</f>
        <v>Central</v>
      </c>
      <c r="E517" s="31">
        <f>VLOOKUP(C517, [1]Data!$A:$D, 4, FALSE)</f>
        <v>158</v>
      </c>
      <c r="F517" s="32">
        <v>0.92307692307692313</v>
      </c>
      <c r="G517" s="33">
        <v>18</v>
      </c>
      <c r="H517" s="33">
        <v>16.8</v>
      </c>
      <c r="I517" s="33">
        <v>17.7</v>
      </c>
      <c r="J517" s="33">
        <v>18.8</v>
      </c>
      <c r="K517" s="33">
        <v>18.600000000000001</v>
      </c>
      <c r="L517" s="30" t="str">
        <f>VLOOKUP(C517, [1]Data!$A:$O, 15, FALSE)</f>
        <v>Montgomery</v>
      </c>
      <c r="M517" s="30" t="str">
        <f>VLOOKUP(C517, [1]Data!$A:$P, 16, FALSE)</f>
        <v>rural</v>
      </c>
      <c r="N517" s="34">
        <f>VLOOKUP(C517, [1]Data!$A:$R, 18, FALSE)</f>
        <v>2931620</v>
      </c>
    </row>
    <row r="518" spans="1:14" ht="15.6" x14ac:dyDescent="0.35">
      <c r="A518" s="42" t="s">
        <v>1102</v>
      </c>
      <c r="B518" s="30" t="s">
        <v>1103</v>
      </c>
      <c r="C518" s="30" t="s">
        <v>1104</v>
      </c>
      <c r="D518" s="30" t="str">
        <f>VLOOKUP(C518, [1]Data!$A:$Q, 17, FALSE)</f>
        <v>St. Louis</v>
      </c>
      <c r="E518" s="31">
        <f>VLOOKUP(C518, [1]Data!$A:$D, 4, FALSE)</f>
        <v>1480</v>
      </c>
      <c r="F518" s="32">
        <v>0.5904977375565611</v>
      </c>
      <c r="G518" s="33">
        <v>21.8</v>
      </c>
      <c r="H518" s="33">
        <v>20.100000000000001</v>
      </c>
      <c r="I518" s="33">
        <v>21.2</v>
      </c>
      <c r="J518" s="33">
        <v>23.2</v>
      </c>
      <c r="K518" s="33">
        <v>22.3</v>
      </c>
      <c r="L518" s="30" t="str">
        <f>VLOOKUP(C518, [1]Data!$A:$O, 15, FALSE)</f>
        <v>St. Charles</v>
      </c>
      <c r="M518" s="30" t="str">
        <f>VLOOKUP(C518, [1]Data!$A:$P, 16, FALSE)</f>
        <v>suburban</v>
      </c>
      <c r="N518" s="34">
        <f>VLOOKUP(C518, [1]Data!$A:$R, 18, FALSE)</f>
        <v>2931650</v>
      </c>
    </row>
    <row r="519" spans="1:14" ht="15.6" x14ac:dyDescent="0.35">
      <c r="A519" s="42" t="s">
        <v>1102</v>
      </c>
      <c r="B519" s="30" t="s">
        <v>1103</v>
      </c>
      <c r="C519" s="30" t="s">
        <v>1105</v>
      </c>
      <c r="D519" s="30" t="str">
        <f>VLOOKUP(C519, [1]Data!$A:$Q, 17, FALSE)</f>
        <v>St. Louis</v>
      </c>
      <c r="E519" s="31">
        <f>VLOOKUP(C519, [1]Data!$A:$D, 4, FALSE)</f>
        <v>1769</v>
      </c>
      <c r="F519" s="32">
        <v>0.59023354564755837</v>
      </c>
      <c r="G519" s="33">
        <v>23.3</v>
      </c>
      <c r="H519" s="33">
        <v>22.4</v>
      </c>
      <c r="I519" s="33">
        <v>22.4</v>
      </c>
      <c r="J519" s="33">
        <v>24.1</v>
      </c>
      <c r="K519" s="33">
        <v>23.6</v>
      </c>
      <c r="L519" s="30" t="str">
        <f>VLOOKUP(C519, [1]Data!$A:$O, 15, FALSE)</f>
        <v>St. Charles</v>
      </c>
      <c r="M519" s="30" t="str">
        <f>VLOOKUP(C519, [1]Data!$A:$P, 16, FALSE)</f>
        <v>suburban</v>
      </c>
      <c r="N519" s="34">
        <f>VLOOKUP(C519, [1]Data!$A:$R, 18, FALSE)</f>
        <v>2931650</v>
      </c>
    </row>
    <row r="520" spans="1:14" ht="15.6" x14ac:dyDescent="0.35">
      <c r="A520" s="42" t="s">
        <v>1102</v>
      </c>
      <c r="B520" s="30" t="s">
        <v>1103</v>
      </c>
      <c r="C520" s="30" t="s">
        <v>1106</v>
      </c>
      <c r="D520" s="30" t="str">
        <f>VLOOKUP(C520, [1]Data!$A:$Q, 17, FALSE)</f>
        <v>St. Louis</v>
      </c>
      <c r="E520" s="31">
        <f>VLOOKUP(C520, [1]Data!$A:$D, 4, FALSE)</f>
        <v>1528</v>
      </c>
      <c r="F520" s="32">
        <v>0.4101123595505618</v>
      </c>
      <c r="G520" s="33">
        <v>22.9</v>
      </c>
      <c r="H520" s="33">
        <v>21.9</v>
      </c>
      <c r="I520" s="33">
        <v>21.7</v>
      </c>
      <c r="J520" s="33">
        <v>24.2</v>
      </c>
      <c r="K520" s="33">
        <v>23.3</v>
      </c>
      <c r="L520" s="30" t="str">
        <f>VLOOKUP(C520, [1]Data!$A:$O, 15, FALSE)</f>
        <v>St. Charles</v>
      </c>
      <c r="M520" s="30" t="str">
        <f>VLOOKUP(C520, [1]Data!$A:$P, 16, FALSE)</f>
        <v>suburban</v>
      </c>
      <c r="N520" s="34">
        <f>VLOOKUP(C520, [1]Data!$A:$R, 18, FALSE)</f>
        <v>2931650</v>
      </c>
    </row>
    <row r="521" spans="1:14" ht="15.6" x14ac:dyDescent="0.35">
      <c r="A521" s="42" t="s">
        <v>895</v>
      </c>
      <c r="B521" s="30" t="s">
        <v>896</v>
      </c>
      <c r="C521" s="30" t="s">
        <v>897</v>
      </c>
      <c r="D521" s="30" t="str">
        <f>VLOOKUP(C521, [1]Data!$A:$Q, 17, FALSE)</f>
        <v>Northwest</v>
      </c>
      <c r="E521" s="31">
        <f>VLOOKUP(C521, [1]Data!$A:$D, 4, FALSE)</f>
        <v>98</v>
      </c>
      <c r="F521" s="32">
        <v>0.84615384615384615</v>
      </c>
      <c r="G521" s="33">
        <v>18.7</v>
      </c>
      <c r="H521" s="33">
        <v>16.7</v>
      </c>
      <c r="I521" s="33">
        <v>18.8</v>
      </c>
      <c r="J521" s="33">
        <v>18.5</v>
      </c>
      <c r="K521" s="33">
        <v>21.3</v>
      </c>
      <c r="L521" s="30" t="str">
        <f>VLOOKUP(C521, [1]Data!$A:$O, 15, FALSE)</f>
        <v>Nodaway</v>
      </c>
      <c r="M521" s="30" t="str">
        <f>VLOOKUP(C521, [1]Data!$A:$P, 16, FALSE)</f>
        <v>town</v>
      </c>
      <c r="N521" s="34">
        <f>VLOOKUP(C521, [1]Data!$A:$R, 18, FALSE)</f>
        <v>2930900</v>
      </c>
    </row>
    <row r="522" spans="1:14" ht="15.6" x14ac:dyDescent="0.35">
      <c r="A522" s="42" t="s">
        <v>536</v>
      </c>
      <c r="B522" s="30" t="s">
        <v>537</v>
      </c>
      <c r="C522" s="30" t="s">
        <v>538</v>
      </c>
      <c r="D522" s="30" t="str">
        <f>VLOOKUP(C522, [1]Data!$A:$Q, 17, FALSE)</f>
        <v>Ozarks</v>
      </c>
      <c r="E522" s="31">
        <f>VLOOKUP(C522, [1]Data!$A:$D, 4, FALSE)</f>
        <v>1154</v>
      </c>
      <c r="F522" s="32">
        <v>0.54355400696864109</v>
      </c>
      <c r="G522" s="33">
        <v>20.9</v>
      </c>
      <c r="H522" s="33">
        <v>19.600000000000001</v>
      </c>
      <c r="I522" s="33">
        <v>20.2</v>
      </c>
      <c r="J522" s="33">
        <v>22.4</v>
      </c>
      <c r="K522" s="33">
        <v>20.8</v>
      </c>
      <c r="L522" s="30" t="str">
        <f>VLOOKUP(C522, [1]Data!$A:$O, 15, FALSE)</f>
        <v>Howell</v>
      </c>
      <c r="M522" s="30" t="str">
        <f>VLOOKUP(C522, [1]Data!$A:$P, 16, FALSE)</f>
        <v>rural</v>
      </c>
      <c r="N522" s="34">
        <f>VLOOKUP(C522, [1]Data!$A:$R, 18, FALSE)</f>
        <v>2931680</v>
      </c>
    </row>
    <row r="523" spans="1:14" ht="15.6" x14ac:dyDescent="0.35">
      <c r="A523" s="42" t="s">
        <v>1002</v>
      </c>
      <c r="B523" s="30" t="s">
        <v>1003</v>
      </c>
      <c r="C523" s="30" t="s">
        <v>1004</v>
      </c>
      <c r="D523" s="30" t="str">
        <f>VLOOKUP(C523, [1]Data!$A:$Q, 17, FALSE)</f>
        <v>Kansas City</v>
      </c>
      <c r="E523" s="31">
        <f>VLOOKUP(C523, [1]Data!$A:$D, 4, FALSE)</f>
        <v>203</v>
      </c>
      <c r="F523" s="32">
        <v>0.84782608695652173</v>
      </c>
      <c r="G523" s="33">
        <v>21.2</v>
      </c>
      <c r="H523" s="33">
        <v>20.399999999999999</v>
      </c>
      <c r="I523" s="33">
        <v>20.5</v>
      </c>
      <c r="J523" s="33">
        <v>22.1</v>
      </c>
      <c r="K523" s="33">
        <v>21.3</v>
      </c>
      <c r="L523" s="30" t="str">
        <f>VLOOKUP(C523, [1]Data!$A:$O, 15, FALSE)</f>
        <v>Platte</v>
      </c>
      <c r="M523" s="30" t="str">
        <f>VLOOKUP(C523, [1]Data!$A:$P, 16, FALSE)</f>
        <v>rural</v>
      </c>
      <c r="N523" s="34">
        <f>VLOOKUP(C523, [1]Data!$A:$R, 18, FALSE)</f>
        <v>2931710</v>
      </c>
    </row>
    <row r="524" spans="1:14" ht="15.6" x14ac:dyDescent="0.35">
      <c r="A524" s="42" t="s">
        <v>1134</v>
      </c>
      <c r="B524" s="30" t="s">
        <v>1135</v>
      </c>
      <c r="C524" s="30" t="s">
        <v>1136</v>
      </c>
      <c r="D524" s="30" t="str">
        <f>VLOOKUP(C524, [1]Data!$A:$Q, 17, FALSE)</f>
        <v>Bootheel</v>
      </c>
      <c r="E524" s="31">
        <f>VLOOKUP(C524, [1]Data!$A:$D, 4, FALSE)</f>
        <v>296</v>
      </c>
      <c r="F524" s="32">
        <v>0.91044776119402981</v>
      </c>
      <c r="G524" s="33">
        <v>17.899999999999999</v>
      </c>
      <c r="H524" s="33">
        <v>15.9</v>
      </c>
      <c r="I524" s="33">
        <v>17.7</v>
      </c>
      <c r="J524" s="33">
        <v>18.399999999999999</v>
      </c>
      <c r="K524" s="33">
        <v>19.2</v>
      </c>
      <c r="L524" s="30" t="str">
        <f>VLOOKUP(C524, [1]Data!$A:$O, 15, FALSE)</f>
        <v>St. Francois</v>
      </c>
      <c r="M524" s="30" t="str">
        <f>VLOOKUP(C524, [1]Data!$A:$P, 16, FALSE)</f>
        <v>rural</v>
      </c>
      <c r="N524" s="34">
        <f>VLOOKUP(C524, [1]Data!$A:$R, 18, FALSE)</f>
        <v>2918240</v>
      </c>
    </row>
    <row r="525" spans="1:14" ht="15.6" x14ac:dyDescent="0.35">
      <c r="A525" s="42" t="s">
        <v>1056</v>
      </c>
      <c r="B525" s="30" t="s">
        <v>1057</v>
      </c>
      <c r="C525" s="30" t="s">
        <v>1058</v>
      </c>
      <c r="D525" s="30" t="str">
        <f>VLOOKUP(C525, [1]Data!$A:$Q, 17, FALSE)</f>
        <v>Northeast</v>
      </c>
      <c r="E525" s="31">
        <f>VLOOKUP(C525, [1]Data!$A:$D, 4, FALSE)</f>
        <v>171</v>
      </c>
      <c r="F525" s="32">
        <v>0.58974358974358976</v>
      </c>
      <c r="G525" s="33">
        <v>19.899999999999999</v>
      </c>
      <c r="H525" s="33">
        <v>20.399999999999999</v>
      </c>
      <c r="I525" s="33">
        <v>18.8</v>
      </c>
      <c r="J525" s="33">
        <v>20.3</v>
      </c>
      <c r="K525" s="33">
        <v>19.7</v>
      </c>
      <c r="L525" s="30" t="str">
        <f>VLOOKUP(C525, [1]Data!$A:$O, 15, FALSE)</f>
        <v>Randolph</v>
      </c>
      <c r="M525" s="30" t="str">
        <f>VLOOKUP(C525, [1]Data!$A:$P, 16, FALSE)</f>
        <v>town</v>
      </c>
      <c r="N525" s="34">
        <f>VLOOKUP(C525, [1]Data!$A:$R, 18, FALSE)</f>
        <v>2931860</v>
      </c>
    </row>
    <row r="526" spans="1:14" ht="15.6" x14ac:dyDescent="0.35">
      <c r="A526" s="42" t="s">
        <v>503</v>
      </c>
      <c r="B526" s="30" t="s">
        <v>504</v>
      </c>
      <c r="C526" s="30" t="s">
        <v>505</v>
      </c>
      <c r="D526" s="30" t="str">
        <f>VLOOKUP(C526, [1]Data!$A:$Q, 17, FALSE)</f>
        <v>Western Plains</v>
      </c>
      <c r="E526" s="31">
        <f>VLOOKUP(C526, [1]Data!$A:$D, 4, FALSE)</f>
        <v>150</v>
      </c>
      <c r="F526" s="32">
        <v>0.30434782608695654</v>
      </c>
      <c r="G526" s="33">
        <v>18.399999999999999</v>
      </c>
      <c r="H526" s="33">
        <v>15</v>
      </c>
      <c r="I526" s="33">
        <v>19.600000000000001</v>
      </c>
      <c r="J526" s="33">
        <v>19</v>
      </c>
      <c r="K526" s="33">
        <v>20.100000000000001</v>
      </c>
      <c r="L526" s="30" t="str">
        <f>VLOOKUP(C526, [1]Data!$A:$O, 15, FALSE)</f>
        <v>Hickory</v>
      </c>
      <c r="M526" s="30" t="str">
        <f>VLOOKUP(C526, [1]Data!$A:$P, 16, FALSE)</f>
        <v>rural</v>
      </c>
      <c r="N526" s="34">
        <f>VLOOKUP(C526, [1]Data!$A:$R, 18, FALSE)</f>
        <v>2931920</v>
      </c>
    </row>
    <row r="527" spans="1:14" ht="15.6" x14ac:dyDescent="0.35">
      <c r="A527" s="42" t="s">
        <v>33</v>
      </c>
      <c r="B527" s="30" t="s">
        <v>34</v>
      </c>
      <c r="C527" s="30" t="s">
        <v>35</v>
      </c>
      <c r="D527" s="30" t="str">
        <f>VLOOKUP(C527, [1]Data!$A:$Q, 17, FALSE)</f>
        <v>Southwest</v>
      </c>
      <c r="E527" s="31">
        <f>VLOOKUP(C527, [1]Data!$A:$D, 4, FALSE)</f>
        <v>187</v>
      </c>
      <c r="F527" s="32">
        <v>0.5714285714285714</v>
      </c>
      <c r="G527" s="33">
        <v>21.6</v>
      </c>
      <c r="H527" s="33">
        <v>20.100000000000001</v>
      </c>
      <c r="I527" s="33">
        <v>21.1</v>
      </c>
      <c r="J527" s="33">
        <v>21.8</v>
      </c>
      <c r="K527" s="33">
        <v>22.4</v>
      </c>
      <c r="L527" s="30" t="str">
        <f>VLOOKUP(C527, [1]Data!$A:$O, 15, FALSE)</f>
        <v>Barry</v>
      </c>
      <c r="M527" s="30" t="str">
        <f>VLOOKUP(C527, [1]Data!$A:$P, 16, FALSE)</f>
        <v>town</v>
      </c>
      <c r="N527" s="34">
        <f>VLOOKUP(C527, [1]Data!$A:$R, 18, FALSE)</f>
        <v>2931950</v>
      </c>
    </row>
    <row r="528" spans="1:14" ht="15.6" x14ac:dyDescent="0.35">
      <c r="A528" s="42" t="s">
        <v>440</v>
      </c>
      <c r="B528" s="30" t="s">
        <v>441</v>
      </c>
      <c r="C528" s="30" t="s">
        <v>442</v>
      </c>
      <c r="D528" s="30" t="str">
        <f>VLOOKUP(C528, [1]Data!$A:$Q, 17, FALSE)</f>
        <v>Southwest</v>
      </c>
      <c r="E528" s="31">
        <f>VLOOKUP(C528, [1]Data!$A:$D, 4, FALSE)</f>
        <v>1331</v>
      </c>
      <c r="F528" s="32">
        <v>0.60535117056856191</v>
      </c>
      <c r="G528" s="33">
        <v>21.6</v>
      </c>
      <c r="H528" s="33">
        <v>21.1</v>
      </c>
      <c r="I528" s="33">
        <v>20</v>
      </c>
      <c r="J528" s="33">
        <v>22.8</v>
      </c>
      <c r="K528" s="33">
        <v>21.7</v>
      </c>
      <c r="L528" s="30" t="str">
        <f>VLOOKUP(C528, [1]Data!$A:$O, 15, FALSE)</f>
        <v>Greene</v>
      </c>
      <c r="M528" s="30" t="str">
        <f>VLOOKUP(C528, [1]Data!$A:$P, 16, FALSE)</f>
        <v>suburban</v>
      </c>
      <c r="N528" s="34">
        <f>VLOOKUP(C528, [1]Data!$A:$R, 18, FALSE)</f>
        <v>2932010</v>
      </c>
    </row>
    <row r="529" spans="1:14" ht="15.6" x14ac:dyDescent="0.35">
      <c r="A529" s="42" t="s">
        <v>533</v>
      </c>
      <c r="B529" s="30" t="s">
        <v>534</v>
      </c>
      <c r="C529" s="30" t="s">
        <v>535</v>
      </c>
      <c r="D529" s="30" t="str">
        <f>VLOOKUP(C529, [1]Data!$A:$Q, 17, FALSE)</f>
        <v>Ozarks</v>
      </c>
      <c r="E529" s="31">
        <f>VLOOKUP(C529, [1]Data!$A:$D, 4, FALSE)</f>
        <v>400</v>
      </c>
      <c r="F529" s="32">
        <v>0.90476190476190477</v>
      </c>
      <c r="G529" s="33">
        <v>18.5</v>
      </c>
      <c r="H529" s="33">
        <v>17.399999999999999</v>
      </c>
      <c r="I529" s="33">
        <v>18.100000000000001</v>
      </c>
      <c r="J529" s="33">
        <v>19</v>
      </c>
      <c r="K529" s="33">
        <v>19.2</v>
      </c>
      <c r="L529" s="30" t="str">
        <f>VLOOKUP(C529, [1]Data!$A:$O, 15, FALSE)</f>
        <v>Howell</v>
      </c>
      <c r="M529" s="30" t="str">
        <f>VLOOKUP(C529, [1]Data!$A:$P, 16, FALSE)</f>
        <v>rural</v>
      </c>
      <c r="N529" s="34">
        <f>VLOOKUP(C529, [1]Data!$A:$R, 18, FALSE)</f>
        <v>2932070</v>
      </c>
    </row>
    <row r="530" spans="1:14" ht="15.6" x14ac:dyDescent="0.35">
      <c r="A530" s="42" t="s">
        <v>656</v>
      </c>
      <c r="B530" s="30" t="s">
        <v>657</v>
      </c>
      <c r="C530" s="30" t="s">
        <v>490</v>
      </c>
      <c r="D530" s="30" t="str">
        <f>VLOOKUP(C530, [1]Data!$A:$Q, 17, FALSE)</f>
        <v>Western Plains</v>
      </c>
      <c r="E530" s="31">
        <f>VLOOKUP(C530, [1]Data!$A:$D, 4, FALSE)</f>
        <v>321</v>
      </c>
      <c r="F530" s="32">
        <v>0.64390243902439026</v>
      </c>
      <c r="G530" s="33">
        <v>20.2</v>
      </c>
      <c r="H530" s="33">
        <v>19.3</v>
      </c>
      <c r="I530" s="33">
        <v>18.399999999999999</v>
      </c>
      <c r="J530" s="33">
        <v>21.9</v>
      </c>
      <c r="K530" s="33">
        <v>20.5</v>
      </c>
      <c r="L530" s="30" t="str">
        <f>VLOOKUP(C530, [1]Data!$A:$O, 15, FALSE)</f>
        <v>Henry</v>
      </c>
      <c r="M530" s="30" t="str">
        <f>VLOOKUP(C530, [1]Data!$A:$P, 16, FALSE)</f>
        <v>town</v>
      </c>
      <c r="N530" s="34">
        <f>VLOOKUP(C530, [1]Data!$A:$R, 18, FALSE)</f>
        <v>2932110</v>
      </c>
    </row>
    <row r="531" spans="1:14" ht="15.6" x14ac:dyDescent="0.35">
      <c r="A531" s="42" t="s">
        <v>749</v>
      </c>
      <c r="B531" s="30" t="s">
        <v>750</v>
      </c>
      <c r="C531" s="30" t="s">
        <v>751</v>
      </c>
      <c r="D531" s="30" t="str">
        <f>VLOOKUP(C531, [1]Data!$A:$Q, 17, FALSE)</f>
        <v>Central</v>
      </c>
      <c r="E531" s="31">
        <f>VLOOKUP(C531, [1]Data!$A:$D, 4, FALSE)</f>
        <v>496</v>
      </c>
      <c r="F531" s="32">
        <v>0.62</v>
      </c>
      <c r="G531" s="33">
        <v>18.3</v>
      </c>
      <c r="H531" s="33">
        <v>16.8</v>
      </c>
      <c r="I531" s="33">
        <v>17.7</v>
      </c>
      <c r="J531" s="33">
        <v>19.5</v>
      </c>
      <c r="K531" s="33">
        <v>18.8</v>
      </c>
      <c r="L531" s="30" t="str">
        <f>VLOOKUP(C531, [1]Data!$A:$O, 15, FALSE)</f>
        <v>Lincoln</v>
      </c>
      <c r="M531" s="30" t="str">
        <f>VLOOKUP(C531, [1]Data!$A:$P, 16, FALSE)</f>
        <v>town</v>
      </c>
      <c r="N531" s="34">
        <f>VLOOKUP(C531, [1]Data!$A:$R, 18, FALSE)</f>
        <v>2932190</v>
      </c>
    </row>
    <row r="532" spans="1:14" ht="15.6" x14ac:dyDescent="0.35">
      <c r="A532" s="42" t="s">
        <v>1251</v>
      </c>
      <c r="B532" s="30" t="s">
        <v>1252</v>
      </c>
      <c r="C532" s="30" t="s">
        <v>1253</v>
      </c>
      <c r="D532" s="30" t="str">
        <f>VLOOKUP(C532, [1]Data!$A:$Q, 17, FALSE)</f>
        <v>Ozarks</v>
      </c>
      <c r="E532" s="31">
        <f>VLOOKUP(C532, [1]Data!$A:$D, 4, FALSE)</f>
        <v>154</v>
      </c>
      <c r="F532" s="32">
        <v>0.43902439024390244</v>
      </c>
      <c r="G532" s="33">
        <v>19.600000000000001</v>
      </c>
      <c r="H532" s="33">
        <v>18.399999999999999</v>
      </c>
      <c r="I532" s="33">
        <v>17.399999999999999</v>
      </c>
      <c r="J532" s="33">
        <v>21.4</v>
      </c>
      <c r="K532" s="33">
        <v>20.3</v>
      </c>
      <c r="L532" s="30" t="str">
        <f>VLOOKUP(C532, [1]Data!$A:$O, 15, FALSE)</f>
        <v>Shannon</v>
      </c>
      <c r="M532" s="30" t="str">
        <f>VLOOKUP(C532, [1]Data!$A:$P, 16, FALSE)</f>
        <v>rural</v>
      </c>
      <c r="N532" s="34">
        <f>VLOOKUP(C532, [1]Data!$A:$R, 18, FALSE)</f>
        <v>2932220</v>
      </c>
    </row>
    <row r="533" spans="1:14" ht="15.6" x14ac:dyDescent="0.35">
      <c r="A533" s="42" t="s">
        <v>357</v>
      </c>
      <c r="B533" s="30" t="s">
        <v>358</v>
      </c>
      <c r="C533" s="30" t="s">
        <v>359</v>
      </c>
      <c r="D533" s="30" t="str">
        <f>VLOOKUP(C533, [1]Data!$A:$Q, 17, FALSE)</f>
        <v>Northwest</v>
      </c>
      <c r="E533" s="31">
        <f>VLOOKUP(C533, [1]Data!$A:$D, 4, FALSE)</f>
        <v>77</v>
      </c>
      <c r="F533" s="32">
        <v>0.72727272727272729</v>
      </c>
      <c r="G533" s="33">
        <v>18.399999999999999</v>
      </c>
      <c r="H533" s="33">
        <v>18.600000000000001</v>
      </c>
      <c r="I533" s="33">
        <v>17.3</v>
      </c>
      <c r="J533" s="33">
        <v>18.3</v>
      </c>
      <c r="K533" s="33">
        <v>19.3</v>
      </c>
      <c r="L533" s="30" t="str">
        <f>VLOOKUP(C533, [1]Data!$A:$O, 15, FALSE)</f>
        <v>Daviess</v>
      </c>
      <c r="M533" s="30" t="str">
        <f>VLOOKUP(C533, [1]Data!$A:$P, 16, FALSE)</f>
        <v>rural</v>
      </c>
      <c r="N533" s="34">
        <f>VLOOKUP(C533, [1]Data!$A:$R, 18, FALSE)</f>
        <v>2932250</v>
      </c>
    </row>
    <row r="534" spans="1:14" ht="15.6" x14ac:dyDescent="0.35">
      <c r="A534" s="42" t="s">
        <v>95</v>
      </c>
      <c r="B534" s="30" t="s">
        <v>96</v>
      </c>
      <c r="C534" s="30" t="s">
        <v>97</v>
      </c>
      <c r="D534" s="30" t="str">
        <f>VLOOKUP(C534, [1]Data!$A:$Q, 17, FALSE)</f>
        <v>Bootheel</v>
      </c>
      <c r="E534" s="31">
        <f>VLOOKUP(C534, [1]Data!$A:$D, 4, FALSE)</f>
        <v>239</v>
      </c>
      <c r="F534" s="32">
        <v>0.93442622950819676</v>
      </c>
      <c r="G534" s="33">
        <v>18.3</v>
      </c>
      <c r="H534" s="33">
        <v>17.100000000000001</v>
      </c>
      <c r="I534" s="33">
        <v>16.8</v>
      </c>
      <c r="J534" s="33">
        <v>20.100000000000001</v>
      </c>
      <c r="K534" s="33">
        <v>18.7</v>
      </c>
      <c r="L534" s="30" t="str">
        <f>VLOOKUP(C534, [1]Data!$A:$O, 15, FALSE)</f>
        <v>Bollinger</v>
      </c>
      <c r="M534" s="30" t="str">
        <f>VLOOKUP(C534, [1]Data!$A:$P, 16, FALSE)</f>
        <v>rural</v>
      </c>
      <c r="N534" s="34">
        <f>VLOOKUP(C534, [1]Data!$A:$R, 18, FALSE)</f>
        <v>2919350</v>
      </c>
    </row>
    <row r="535" spans="1:14" ht="15.6" x14ac:dyDescent="0.35">
      <c r="A535" s="42" t="s">
        <v>1380</v>
      </c>
      <c r="B535" s="30" t="s">
        <v>1381</v>
      </c>
      <c r="C535" s="30" t="s">
        <v>1382</v>
      </c>
      <c r="D535" s="30" t="str">
        <f>VLOOKUP(C535, [1]Data!$A:$Q, 17, FALSE)</f>
        <v>Northwest</v>
      </c>
      <c r="E535" s="31">
        <f>VLOOKUP(C535, [1]Data!$A:$D, 4, FALSE)</f>
        <v>128</v>
      </c>
      <c r="F535" s="32">
        <v>0.52631578947368418</v>
      </c>
      <c r="G535" s="33">
        <v>18.8</v>
      </c>
      <c r="H535" s="33">
        <v>17.100000000000001</v>
      </c>
      <c r="I535" s="33">
        <v>19</v>
      </c>
      <c r="J535" s="33">
        <v>20</v>
      </c>
      <c r="K535" s="33">
        <v>18.8</v>
      </c>
      <c r="L535" s="30" t="str">
        <f>VLOOKUP(C535, [1]Data!$A:$O, 15, FALSE)</f>
        <v>Worth</v>
      </c>
      <c r="M535" s="30" t="str">
        <f>VLOOKUP(C535, [1]Data!$A:$P, 16, FALSE)</f>
        <v>rural</v>
      </c>
      <c r="N535" s="34">
        <f>VLOOKUP(C535, [1]Data!$A:$R, 18, FALSE)</f>
        <v>2932300</v>
      </c>
    </row>
    <row r="536" spans="1:14" ht="15.6" x14ac:dyDescent="0.35">
      <c r="A536" s="42" t="s">
        <v>1347</v>
      </c>
      <c r="B536" s="30" t="s">
        <v>1349</v>
      </c>
      <c r="C536" s="30" t="s">
        <v>1348</v>
      </c>
      <c r="D536" s="30" t="str">
        <f>VLOOKUP(C536, [1]Data!$A:$Q, 17, FALSE)</f>
        <v>Central</v>
      </c>
      <c r="E536" s="31">
        <f>VLOOKUP(C536, [1]Data!$A:$D, 4, FALSE)</f>
        <v>531</v>
      </c>
      <c r="F536" s="32">
        <v>0.47474747474747475</v>
      </c>
      <c r="G536" s="33">
        <v>20.6</v>
      </c>
      <c r="H536" s="33">
        <v>18.7</v>
      </c>
      <c r="I536" s="33">
        <v>19.5</v>
      </c>
      <c r="J536" s="33">
        <v>21.9</v>
      </c>
      <c r="K536" s="33">
        <v>21.5</v>
      </c>
      <c r="L536" s="30" t="str">
        <f>VLOOKUP(C536, [1]Data!$A:$O, 15, FALSE)</f>
        <v>Warren</v>
      </c>
      <c r="M536" s="30" t="str">
        <f>VLOOKUP(C536, [1]Data!$A:$P, 16, FALSE)</f>
        <v>town</v>
      </c>
      <c r="N536" s="34">
        <f>VLOOKUP(C536, [1]Data!$A:$R, 18, FALSE)</f>
        <v>2932310</v>
      </c>
    </row>
    <row r="537" spans="1:14" ht="16.2" thickBot="1" x14ac:dyDescent="0.4">
      <c r="A537" s="43" t="s">
        <v>92</v>
      </c>
      <c r="B537" s="35" t="s">
        <v>93</v>
      </c>
      <c r="C537" s="35" t="s">
        <v>94</v>
      </c>
      <c r="D537" s="35" t="str">
        <f>VLOOKUP(C537, [1]Data!$A:$Q, 17, FALSE)</f>
        <v>Bootheel</v>
      </c>
      <c r="E537" s="36">
        <f>VLOOKUP(C537, [1]Data!$A:$D, 4, FALSE)</f>
        <v>92</v>
      </c>
      <c r="F537" s="37">
        <v>0.55555555555555558</v>
      </c>
      <c r="G537" s="38">
        <v>16.399999999999999</v>
      </c>
      <c r="H537" s="38">
        <v>14.8</v>
      </c>
      <c r="I537" s="38">
        <v>15.2</v>
      </c>
      <c r="J537" s="38">
        <v>18.5</v>
      </c>
      <c r="K537" s="38">
        <v>16.600000000000001</v>
      </c>
      <c r="L537" s="35" t="str">
        <f>VLOOKUP(C537, [1]Data!$A:$O, 15, FALSE)</f>
        <v>Bollinger</v>
      </c>
      <c r="M537" s="35" t="str">
        <f>VLOOKUP(C537, [1]Data!$A:$P, 16, FALSE)</f>
        <v>rural</v>
      </c>
      <c r="N537" s="39">
        <f>VLOOKUP(C537, [1]Data!$A:$R, 18, FALSE)</f>
        <v>2932490</v>
      </c>
    </row>
  </sheetData>
  <mergeCells count="12">
    <mergeCell ref="L1:N1"/>
    <mergeCell ref="B1:D1"/>
    <mergeCell ref="B9:D9"/>
    <mergeCell ref="B10:D10"/>
    <mergeCell ref="B11:D11"/>
    <mergeCell ref="B2:D2"/>
    <mergeCell ref="B3:D3"/>
    <mergeCell ref="B4:D4"/>
    <mergeCell ref="B5:D5"/>
    <mergeCell ref="B6:D6"/>
    <mergeCell ref="B7:D7"/>
    <mergeCell ref="B8:D8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26"/>
  <sheetViews>
    <sheetView workbookViewId="0"/>
  </sheetViews>
  <sheetFormatPr defaultRowHeight="14.4" x14ac:dyDescent="0.3"/>
  <cols>
    <col min="1" max="1" width="12.88671875" bestFit="1" customWidth="1"/>
    <col min="2" max="2" width="35.44140625" style="1" bestFit="1" customWidth="1"/>
    <col min="3" max="3" width="36.109375" bestFit="1" customWidth="1"/>
    <col min="4" max="4" width="10.109375" bestFit="1" customWidth="1"/>
    <col min="5" max="5" width="11.5546875" bestFit="1" customWidth="1"/>
    <col min="6" max="6" width="12.33203125" bestFit="1" customWidth="1"/>
    <col min="7" max="7" width="12.6640625" style="2" bestFit="1" customWidth="1"/>
    <col min="8" max="8" width="15.77734375" customWidth="1"/>
    <col min="9" max="9" width="14.33203125" bestFit="1" customWidth="1"/>
    <col min="10" max="10" width="15.21875" bestFit="1" customWidth="1"/>
    <col min="11" max="12" width="17.6640625" bestFit="1" customWidth="1"/>
    <col min="13" max="13" width="10.6640625" bestFit="1" customWidth="1"/>
    <col min="14" max="15" width="13.44140625" style="3" bestFit="1" customWidth="1"/>
    <col min="16" max="16" width="16.109375" style="3" bestFit="1" customWidth="1"/>
    <col min="17" max="17" width="13.44140625" style="3" bestFit="1" customWidth="1"/>
    <col min="18" max="18" width="13" style="3" bestFit="1" customWidth="1"/>
    <col min="19" max="19" width="13.44140625" style="3" bestFit="1" customWidth="1"/>
    <col min="20" max="20" width="10.77734375" style="3" bestFit="1" customWidth="1"/>
    <col min="21" max="21" width="11.88671875" style="3" customWidth="1"/>
    <col min="22" max="22" width="13.44140625" style="3" bestFit="1" customWidth="1"/>
    <col min="23" max="23" width="14.88671875" bestFit="1" customWidth="1"/>
    <col min="24" max="24" width="13.21875" bestFit="1" customWidth="1"/>
    <col min="25" max="25" width="11.88671875" bestFit="1" customWidth="1"/>
    <col min="26" max="26" width="9.6640625" bestFit="1" customWidth="1"/>
  </cols>
  <sheetData>
    <row r="1" spans="1:25" s="11" customFormat="1" ht="15.6" x14ac:dyDescent="0.35">
      <c r="A1" s="10" t="s">
        <v>1434</v>
      </c>
      <c r="B1" s="11" t="s">
        <v>1435</v>
      </c>
      <c r="C1" s="11" t="s">
        <v>1433</v>
      </c>
      <c r="D1" s="11" t="s">
        <v>1436</v>
      </c>
      <c r="E1" s="11" t="s">
        <v>1437</v>
      </c>
      <c r="F1" s="11" t="s">
        <v>1438</v>
      </c>
      <c r="G1" s="12" t="s">
        <v>1457</v>
      </c>
      <c r="H1" s="11" t="s">
        <v>1439</v>
      </c>
      <c r="I1" s="11" t="s">
        <v>1440</v>
      </c>
      <c r="J1" s="11" t="s">
        <v>1441</v>
      </c>
      <c r="K1" s="11" t="s">
        <v>1442</v>
      </c>
      <c r="L1" s="11" t="s">
        <v>1443</v>
      </c>
      <c r="M1" s="12" t="s">
        <v>1444</v>
      </c>
      <c r="N1" s="12" t="s">
        <v>1445</v>
      </c>
      <c r="O1" s="12" t="s">
        <v>1446</v>
      </c>
      <c r="P1" s="12" t="s">
        <v>1447</v>
      </c>
      <c r="Q1" s="12" t="s">
        <v>1448</v>
      </c>
      <c r="R1" s="12" t="s">
        <v>1449</v>
      </c>
      <c r="S1" s="12" t="s">
        <v>1450</v>
      </c>
      <c r="T1" s="12" t="s">
        <v>1451</v>
      </c>
      <c r="U1" s="12" t="s">
        <v>1452</v>
      </c>
      <c r="V1" s="11" t="s">
        <v>1453</v>
      </c>
      <c r="W1" s="11" t="s">
        <v>1454</v>
      </c>
      <c r="X1" s="11" t="s">
        <v>1455</v>
      </c>
      <c r="Y1" s="11" t="s">
        <v>1456</v>
      </c>
    </row>
    <row r="2" spans="1:25" ht="15.6" x14ac:dyDescent="0.35">
      <c r="A2" s="7" t="s">
        <v>0</v>
      </c>
      <c r="B2" s="8" t="s">
        <v>1</v>
      </c>
      <c r="C2" s="8" t="s">
        <v>2</v>
      </c>
      <c r="D2" s="8">
        <f>VLOOKUP(C2, [1]Data!$A:$D, 4, FALSE)</f>
        <v>120</v>
      </c>
      <c r="E2" s="8">
        <v>14</v>
      </c>
      <c r="F2" s="8">
        <v>17</v>
      </c>
      <c r="G2" s="9">
        <v>0.82352941176470584</v>
      </c>
      <c r="H2" s="8">
        <v>18.600000000000001</v>
      </c>
      <c r="I2" s="8">
        <v>18.100000000000001</v>
      </c>
      <c r="J2" s="8">
        <v>17.600000000000001</v>
      </c>
      <c r="K2" s="8">
        <v>20.100000000000001</v>
      </c>
      <c r="L2" s="8">
        <v>18.3</v>
      </c>
      <c r="M2" s="9">
        <f>VLOOKUP(C2, [1]Data!$A:$F, 6, FALSE)</f>
        <v>0.5</v>
      </c>
      <c r="N2" s="9">
        <f>VLOOKUP(C2, [1]Data!$A:$G, 7, FALSE)</f>
        <v>0.99199999999999999</v>
      </c>
      <c r="O2" s="9" t="str">
        <f>VLOOKUP(C2, [1]Data!$A:$H, 8, FALSE)</f>
        <v>*</v>
      </c>
      <c r="P2" s="9" t="str">
        <f>VLOOKUP(C2, [1]Data!$A:$I, 9, FALSE)</f>
        <v>*</v>
      </c>
      <c r="Q2" s="9" t="str">
        <f>VLOOKUP(C2, [1]Data!$A:$J, 10, FALSE)</f>
        <v>*</v>
      </c>
      <c r="R2" s="9" t="str">
        <f>VLOOKUP(C2, [1]Data!$A:$K, 11, FALSE)</f>
        <v>*</v>
      </c>
      <c r="S2" s="9" t="str">
        <f>VLOOKUP(C2, [1]Data!$A:$L, 12, FALSE)</f>
        <v>*</v>
      </c>
      <c r="T2" s="9" t="str">
        <f>VLOOKUP(C2, [1]Data!$A:$M, 13, FALSE)</f>
        <v>*</v>
      </c>
      <c r="U2" s="9">
        <f>VLOOKUP(C2, [1]Data!$A:$N, 14, FALSE)</f>
        <v>8.3299999999999999E-2</v>
      </c>
      <c r="V2" s="8" t="str">
        <f>VLOOKUP(C2, [1]Data!$A:$O, 15, FALSE)</f>
        <v>Adair</v>
      </c>
      <c r="W2" s="8" t="str">
        <f>VLOOKUP(C2, [1]Data!$A:$P, 16, FALSE)</f>
        <v>rural</v>
      </c>
      <c r="X2" s="8" t="str">
        <f>VLOOKUP(C2, [1]Data!$A:$Q, 17, FALSE)</f>
        <v>Northeast</v>
      </c>
      <c r="Y2" s="8">
        <f>VLOOKUP(C2, [1]Data!$A:$R, 18, FALSE)</f>
        <v>2922980</v>
      </c>
    </row>
    <row r="3" spans="1:25" ht="15.6" x14ac:dyDescent="0.35">
      <c r="A3" s="7" t="s">
        <v>7</v>
      </c>
      <c r="B3" s="8" t="s">
        <v>8</v>
      </c>
      <c r="C3" s="8" t="s">
        <v>2</v>
      </c>
      <c r="D3" s="8">
        <f>VLOOKUP(C3, [1]Data!$A:$D, 4, FALSE)</f>
        <v>120</v>
      </c>
      <c r="E3" s="8">
        <v>7</v>
      </c>
      <c r="F3" s="8">
        <v>7</v>
      </c>
      <c r="G3" s="9">
        <v>1</v>
      </c>
      <c r="H3" s="8">
        <v>17.899999999999999</v>
      </c>
      <c r="I3" s="8">
        <v>17</v>
      </c>
      <c r="J3" s="8">
        <v>17.7</v>
      </c>
      <c r="K3" s="8">
        <v>18.600000000000001</v>
      </c>
      <c r="L3" s="8">
        <v>17.7</v>
      </c>
      <c r="M3" s="9">
        <f>VLOOKUP(C3, [1]Data!$A:$F, 6, FALSE)</f>
        <v>0.5</v>
      </c>
      <c r="N3" s="9">
        <f>VLOOKUP(C3, [1]Data!$A:$G, 7, FALSE)</f>
        <v>0.99199999999999999</v>
      </c>
      <c r="O3" s="9" t="str">
        <f>VLOOKUP(C3, [1]Data!$A:$H, 8, FALSE)</f>
        <v>*</v>
      </c>
      <c r="P3" s="9" t="str">
        <f>VLOOKUP(C3, [1]Data!$A:$I, 9, FALSE)</f>
        <v>*</v>
      </c>
      <c r="Q3" s="9" t="str">
        <f>VLOOKUP(C3, [1]Data!$A:$J, 10, FALSE)</f>
        <v>*</v>
      </c>
      <c r="R3" s="9" t="str">
        <f>VLOOKUP(C3, [1]Data!$A:$K, 11, FALSE)</f>
        <v>*</v>
      </c>
      <c r="S3" s="9" t="str">
        <f>VLOOKUP(C3, [1]Data!$A:$L, 12, FALSE)</f>
        <v>*</v>
      </c>
      <c r="T3" s="9" t="str">
        <f>VLOOKUP(C3, [1]Data!$A:$M, 13, FALSE)</f>
        <v>*</v>
      </c>
      <c r="U3" s="9">
        <f>VLOOKUP(C3, [1]Data!$A:$N, 14, FALSE)</f>
        <v>8.3299999999999999E-2</v>
      </c>
      <c r="V3" s="8" t="str">
        <f>VLOOKUP(C3, [1]Data!$A:$O, 15, FALSE)</f>
        <v>Adair</v>
      </c>
      <c r="W3" s="8" t="str">
        <f>VLOOKUP(C3, [1]Data!$A:$P, 16, FALSE)</f>
        <v>rural</v>
      </c>
      <c r="X3" s="8" t="str">
        <f>VLOOKUP(C3, [1]Data!$A:$Q, 17, FALSE)</f>
        <v>Northeast</v>
      </c>
      <c r="Y3" s="8">
        <f>VLOOKUP(C3, [1]Data!$A:$R, 18, FALSE)</f>
        <v>2922980</v>
      </c>
    </row>
    <row r="4" spans="1:25" ht="15.6" x14ac:dyDescent="0.35">
      <c r="A4" s="7" t="s">
        <v>66</v>
      </c>
      <c r="B4" s="8" t="s">
        <v>67</v>
      </c>
      <c r="C4" s="8" t="s">
        <v>68</v>
      </c>
      <c r="D4" s="8">
        <f>VLOOKUP(C4, [1]Data!$A:$D, 4, FALSE)</f>
        <v>417</v>
      </c>
      <c r="E4" s="8">
        <v>28</v>
      </c>
      <c r="F4" s="8">
        <v>52</v>
      </c>
      <c r="G4" s="9">
        <v>0.53846153846153844</v>
      </c>
      <c r="H4" s="8">
        <v>20.2</v>
      </c>
      <c r="I4" s="8">
        <v>18.2</v>
      </c>
      <c r="J4" s="8">
        <v>19.2</v>
      </c>
      <c r="K4" s="8">
        <v>22.2</v>
      </c>
      <c r="L4" s="8">
        <v>20.8</v>
      </c>
      <c r="M4" s="9">
        <f>VLOOKUP(C4, [1]Data!$A:$F, 6, FALSE)</f>
        <v>0.125</v>
      </c>
      <c r="N4" s="9">
        <f>VLOOKUP(C4, [1]Data!$A:$G, 7, FALSE)</f>
        <v>0.96599999999999997</v>
      </c>
      <c r="O4" s="9" t="str">
        <f>VLOOKUP(C4, [1]Data!$A:$H, 8, FALSE)</f>
        <v>*</v>
      </c>
      <c r="P4" s="9">
        <f>VLOOKUP(C4, [1]Data!$A:$I, 9, FALSE)</f>
        <v>1.7000000000000001E-2</v>
      </c>
      <c r="Q4" s="9" t="str">
        <f>VLOOKUP(C4, [1]Data!$A:$J, 10, FALSE)</f>
        <v>*</v>
      </c>
      <c r="R4" s="9" t="str">
        <f>VLOOKUP(C4, [1]Data!$A:$K, 11, FALSE)</f>
        <v>*</v>
      </c>
      <c r="S4" s="9" t="str">
        <f>VLOOKUP(C4, [1]Data!$A:$L, 12, FALSE)</f>
        <v>*</v>
      </c>
      <c r="T4" s="9" t="str">
        <f>VLOOKUP(C4, [1]Data!$A:$M, 13, FALSE)</f>
        <v>*</v>
      </c>
      <c r="U4" s="9">
        <f>VLOOKUP(C4, [1]Data!$A:$N, 14, FALSE)</f>
        <v>8.1500000000000003E-2</v>
      </c>
      <c r="V4" s="8" t="str">
        <f>VLOOKUP(C4, [1]Data!$A:$O, 15, FALSE)</f>
        <v>Bates</v>
      </c>
      <c r="W4" s="8" t="str">
        <f>VLOOKUP(C4, [1]Data!$A:$P, 16, FALSE)</f>
        <v>rural</v>
      </c>
      <c r="X4" s="8" t="str">
        <f>VLOOKUP(C4, [1]Data!$A:$Q, 17, FALSE)</f>
        <v>Western Plains</v>
      </c>
      <c r="Y4" s="8">
        <f>VLOOKUP(C4, [1]Data!$A:$R, 18, FALSE)</f>
        <v>2902850</v>
      </c>
    </row>
    <row r="5" spans="1:25" ht="15.6" x14ac:dyDescent="0.35">
      <c r="A5" s="7" t="s">
        <v>1268</v>
      </c>
      <c r="B5" s="8" t="s">
        <v>1269</v>
      </c>
      <c r="C5" s="8" t="s">
        <v>1270</v>
      </c>
      <c r="D5" s="8">
        <f>VLOOKUP(C5, [1]Data!$A:$D, 4, FALSE)</f>
        <v>187</v>
      </c>
      <c r="E5" s="8">
        <v>9</v>
      </c>
      <c r="F5" s="8">
        <v>24</v>
      </c>
      <c r="G5" s="9">
        <v>0.375</v>
      </c>
      <c r="H5" s="8">
        <v>18.2</v>
      </c>
      <c r="I5" s="8">
        <v>17.100000000000001</v>
      </c>
      <c r="J5" s="8">
        <v>17.399999999999999</v>
      </c>
      <c r="K5" s="8">
        <v>19.3</v>
      </c>
      <c r="L5" s="8">
        <v>18.7</v>
      </c>
      <c r="M5" s="9">
        <f>VLOOKUP(C5, [1]Data!$A:$F, 6, FALSE)</f>
        <v>0.36499999999999999</v>
      </c>
      <c r="N5" s="9">
        <f>VLOOKUP(C5, [1]Data!$A:$G, 7, FALSE)</f>
        <v>0.9840000000000001</v>
      </c>
      <c r="O5" s="9" t="str">
        <f>VLOOKUP(C5, [1]Data!$A:$H, 8, FALSE)</f>
        <v>*</v>
      </c>
      <c r="P5" s="9" t="str">
        <f>VLOOKUP(C5, [1]Data!$A:$I, 9, FALSE)</f>
        <v>*</v>
      </c>
      <c r="Q5" s="9" t="str">
        <f>VLOOKUP(C5, [1]Data!$A:$J, 10, FALSE)</f>
        <v>*</v>
      </c>
      <c r="R5" s="9" t="str">
        <f>VLOOKUP(C5, [1]Data!$A:$K, 11, FALSE)</f>
        <v>*</v>
      </c>
      <c r="S5" s="9" t="str">
        <f>VLOOKUP(C5, [1]Data!$A:$L, 12, FALSE)</f>
        <v>*</v>
      </c>
      <c r="T5" s="9" t="str">
        <f>VLOOKUP(C5, [1]Data!$A:$M, 13, FALSE)</f>
        <v>*</v>
      </c>
      <c r="U5" s="9">
        <f>VLOOKUP(C5, [1]Data!$A:$N, 14, FALSE)</f>
        <v>0.1283</v>
      </c>
      <c r="V5" s="8" t="str">
        <f>VLOOKUP(C5, [1]Data!$A:$O, 15, FALSE)</f>
        <v>Stoddard</v>
      </c>
      <c r="W5" s="8" t="str">
        <f>VLOOKUP(C5, [1]Data!$A:$P, 16, FALSE)</f>
        <v>rural</v>
      </c>
      <c r="X5" s="8" t="str">
        <f>VLOOKUP(C5, [1]Data!$A:$Q, 17, FALSE)</f>
        <v>Bootheel</v>
      </c>
      <c r="Y5" s="8">
        <f>VLOOKUP(C5, [1]Data!$A:$R, 18, FALSE)</f>
        <v>2902880</v>
      </c>
    </row>
    <row r="6" spans="1:25" ht="15.6" x14ac:dyDescent="0.35">
      <c r="A6" s="7" t="s">
        <v>1173</v>
      </c>
      <c r="B6" s="8" t="s">
        <v>1174</v>
      </c>
      <c r="C6" s="8" t="s">
        <v>1175</v>
      </c>
      <c r="D6" s="8">
        <f>VLOOKUP(C6, [1]Data!$A:$D, 4, FALSE)</f>
        <v>748</v>
      </c>
      <c r="E6" s="8">
        <v>137</v>
      </c>
      <c r="F6" s="8">
        <v>189</v>
      </c>
      <c r="G6" s="9">
        <v>0.72486772486772488</v>
      </c>
      <c r="H6" s="8">
        <v>19.8</v>
      </c>
      <c r="I6" s="8">
        <v>18.5</v>
      </c>
      <c r="J6" s="8">
        <v>18.7</v>
      </c>
      <c r="K6" s="8">
        <v>20.6</v>
      </c>
      <c r="L6" s="8">
        <v>20.6</v>
      </c>
      <c r="M6" s="9">
        <f>VLOOKUP(C6, [1]Data!$A:$F, 6, FALSE)</f>
        <v>0.27100000000000002</v>
      </c>
      <c r="N6" s="9">
        <f>VLOOKUP(C6, [1]Data!$A:$G, 7, FALSE)</f>
        <v>0.71</v>
      </c>
      <c r="O6" s="9">
        <f>VLOOKUP(C6, [1]Data!$A:$H, 8, FALSE)</f>
        <v>0.10400000000000001</v>
      </c>
      <c r="P6" s="9">
        <f>VLOOKUP(C6, [1]Data!$A:$I, 9, FALSE)</f>
        <v>7.9000000000000001E-2</v>
      </c>
      <c r="Q6" s="9">
        <f>VLOOKUP(C6, [1]Data!$A:$J, 10, FALSE)</f>
        <v>3.2085561497326207E-2</v>
      </c>
      <c r="R6" s="9">
        <f>VLOOKUP(C6, [1]Data!$A:$K, 11, FALSE)</f>
        <v>7.4999999999999997E-2</v>
      </c>
      <c r="S6" s="9"/>
      <c r="T6" s="9">
        <f>VLOOKUP(C6, [1]Data!$A:$M, 13, FALSE)</f>
        <v>5.3499999999999999E-2</v>
      </c>
      <c r="U6" s="9">
        <f>VLOOKUP(C6, [1]Data!$A:$N, 14, FALSE)</f>
        <v>0.16039999999999999</v>
      </c>
      <c r="V6" s="8" t="str">
        <f>VLOOKUP(C6, [1]Data!$A:$O, 15, FALSE)</f>
        <v>St. Louis</v>
      </c>
      <c r="W6" s="8" t="str">
        <f>VLOOKUP(C6, [1]Data!$A:$P, 16, FALSE)</f>
        <v>suburban</v>
      </c>
      <c r="X6" s="8" t="str">
        <f>VLOOKUP(C6, [1]Data!$A:$Q, 17, FALSE)</f>
        <v>St. Louis</v>
      </c>
      <c r="Y6" s="8">
        <f>VLOOKUP(C6, [1]Data!$A:$R, 18, FALSE)</f>
        <v>2902910</v>
      </c>
    </row>
    <row r="7" spans="1:25" ht="15.6" x14ac:dyDescent="0.35">
      <c r="A7" s="7" t="s">
        <v>437</v>
      </c>
      <c r="B7" s="8" t="s">
        <v>438</v>
      </c>
      <c r="C7" s="8" t="s">
        <v>439</v>
      </c>
      <c r="D7" s="8">
        <f>VLOOKUP(C7, [1]Data!$A:$D, 4, FALSE)</f>
        <v>146</v>
      </c>
      <c r="E7" s="8">
        <v>18</v>
      </c>
      <c r="F7" s="8">
        <v>38</v>
      </c>
      <c r="G7" s="9">
        <v>0.47368421052631576</v>
      </c>
      <c r="H7" s="8">
        <v>18.399999999999999</v>
      </c>
      <c r="I7" s="8">
        <v>16.8</v>
      </c>
      <c r="J7" s="8">
        <v>17.7</v>
      </c>
      <c r="K7" s="8">
        <v>19.100000000000001</v>
      </c>
      <c r="L7" s="8">
        <v>19.2</v>
      </c>
      <c r="M7" s="9">
        <f>VLOOKUP(C7, [1]Data!$A:$F, 6, FALSE)</f>
        <v>0.374</v>
      </c>
      <c r="N7" s="9">
        <f>VLOOKUP(C7, [1]Data!$A:$G, 7, FALSE)</f>
        <v>0.96599999999999997</v>
      </c>
      <c r="O7" s="9" t="str">
        <f>VLOOKUP(C7, [1]Data!$A:$H, 8, FALSE)</f>
        <v>*</v>
      </c>
      <c r="P7" s="9" t="str">
        <f>VLOOKUP(C7, [1]Data!$A:$I, 9, FALSE)</f>
        <v>*</v>
      </c>
      <c r="Q7" s="9" t="str">
        <f>VLOOKUP(C7, [1]Data!$A:$J, 10, FALSE)</f>
        <v>*</v>
      </c>
      <c r="R7" s="9">
        <f>VLOOKUP(C7, [1]Data!$A:$K, 11, FALSE)</f>
        <v>3.4000000000000002E-2</v>
      </c>
      <c r="S7" s="9" t="str">
        <f>VLOOKUP(C7, [1]Data!$A:$L, 12, FALSE)</f>
        <v>*</v>
      </c>
      <c r="T7" s="9" t="str">
        <f>VLOOKUP(C7, [1]Data!$A:$M, 13, FALSE)</f>
        <v>*</v>
      </c>
      <c r="U7" s="9">
        <f>VLOOKUP(C7, [1]Data!$A:$N, 14, FALSE)</f>
        <v>0.16440000000000002</v>
      </c>
      <c r="V7" s="8" t="str">
        <f>VLOOKUP(C7, [1]Data!$A:$O, 15, FALSE)</f>
        <v>Gentry</v>
      </c>
      <c r="W7" s="8" t="str">
        <f>VLOOKUP(C7, [1]Data!$A:$P, 16, FALSE)</f>
        <v>rural</v>
      </c>
      <c r="X7" s="8" t="str">
        <f>VLOOKUP(C7, [1]Data!$A:$Q, 17, FALSE)</f>
        <v>Northwest</v>
      </c>
      <c r="Y7" s="8">
        <f>VLOOKUP(C7, [1]Data!$A:$R, 18, FALSE)</f>
        <v>2902970</v>
      </c>
    </row>
    <row r="8" spans="1:25" ht="15.6" x14ac:dyDescent="0.35">
      <c r="A8" s="7" t="s">
        <v>603</v>
      </c>
      <c r="B8" s="8" t="s">
        <v>604</v>
      </c>
      <c r="C8" s="8" t="s">
        <v>605</v>
      </c>
      <c r="D8" s="8">
        <f>VLOOKUP(C8, [1]Data!$A:$D, 4, FALSE)</f>
        <v>155</v>
      </c>
      <c r="E8" s="8">
        <v>33</v>
      </c>
      <c r="F8" s="8">
        <v>35</v>
      </c>
      <c r="G8" s="9">
        <v>0.94285714285714284</v>
      </c>
      <c r="H8" s="8">
        <v>15.5</v>
      </c>
      <c r="I8" s="8">
        <v>14.3</v>
      </c>
      <c r="J8" s="8">
        <v>15</v>
      </c>
      <c r="K8" s="8">
        <v>16.100000000000001</v>
      </c>
      <c r="L8" s="8">
        <v>16.2</v>
      </c>
      <c r="M8" s="9">
        <f>VLOOKUP(C8, [1]Data!$A:$F, 6, FALSE)</f>
        <v>0.83799999999999997</v>
      </c>
      <c r="N8" s="9">
        <f>VLOOKUP(C8, [1]Data!$A:$G, 7, FALSE)</f>
        <v>3.9E-2</v>
      </c>
      <c r="O8" s="9">
        <f>VLOOKUP(C8, [1]Data!$A:$H, 8, FALSE)</f>
        <v>0.28999999999999998</v>
      </c>
      <c r="P8" s="9">
        <f>VLOOKUP(C8, [1]Data!$A:$I, 9, FALSE)</f>
        <v>0.63200000000000001</v>
      </c>
      <c r="Q8" s="9">
        <f>VLOOKUP(C8, [1]Data!$A:$J, 10, FALSE)</f>
        <v>3.2258064516129031E-2</v>
      </c>
      <c r="R8" s="9" t="str">
        <f>VLOOKUP(C8, [1]Data!$A:$K, 11, FALSE)</f>
        <v>*</v>
      </c>
      <c r="S8" s="9" t="str">
        <f>VLOOKUP(C8, [1]Data!$A:$L, 12, FALSE)</f>
        <v>*</v>
      </c>
      <c r="T8" s="9">
        <f>VLOOKUP(C8, [1]Data!$A:$M, 13, FALSE)</f>
        <v>0.11609999999999999</v>
      </c>
      <c r="U8" s="9">
        <f>VLOOKUP(C8, [1]Data!$A:$N, 14, FALSE)</f>
        <v>7.0999999999999994E-2</v>
      </c>
      <c r="V8" s="8" t="str">
        <f>VLOOKUP(C8, [1]Data!$A:$O, 15, FALSE)</f>
        <v>Jackson</v>
      </c>
      <c r="W8" s="8" t="str">
        <f>VLOOKUP(C8, [1]Data!$A:$P, 16, FALSE)</f>
        <v>urban</v>
      </c>
      <c r="X8" s="8" t="str">
        <f>VLOOKUP(C8, [1]Data!$A:$Q, 17, FALSE)</f>
        <v>Kansas City</v>
      </c>
      <c r="Y8" s="8">
        <f>VLOOKUP(C8, [1]Data!$A:$R, 18, FALSE)</f>
        <v>2900025</v>
      </c>
    </row>
    <row r="9" spans="1:25" ht="15.6" x14ac:dyDescent="0.35">
      <c r="A9" s="7" t="s">
        <v>922</v>
      </c>
      <c r="B9" s="8" t="s">
        <v>923</v>
      </c>
      <c r="C9" s="8" t="s">
        <v>924</v>
      </c>
      <c r="D9" s="8">
        <f>VLOOKUP(C9, [1]Data!$A:$D, 4, FALSE)</f>
        <v>324</v>
      </c>
      <c r="E9" s="8">
        <v>14</v>
      </c>
      <c r="F9" s="8">
        <v>32</v>
      </c>
      <c r="G9" s="9">
        <v>0.4375</v>
      </c>
      <c r="H9" s="8">
        <v>20.100000000000001</v>
      </c>
      <c r="I9" s="8">
        <v>19</v>
      </c>
      <c r="J9" s="8">
        <v>17.8</v>
      </c>
      <c r="K9" s="8">
        <v>22.5</v>
      </c>
      <c r="L9" s="8">
        <v>20.100000000000001</v>
      </c>
      <c r="M9" s="9">
        <f>VLOOKUP(C9, [1]Data!$A:$F, 6, FALSE)</f>
        <v>0.56999999999999995</v>
      </c>
      <c r="N9" s="9">
        <f>VLOOKUP(C9, [1]Data!$A:$G, 7, FALSE)</f>
        <v>0.95099999999999996</v>
      </c>
      <c r="O9" s="9" t="str">
        <f>VLOOKUP(C9, [1]Data!$A:$H, 8, FALSE)</f>
        <v>*</v>
      </c>
      <c r="P9" s="9">
        <f>VLOOKUP(C9, [1]Data!$A:$I, 9, FALSE)</f>
        <v>1.9E-2</v>
      </c>
      <c r="Q9" s="9" t="str">
        <f>VLOOKUP(C9, [1]Data!$A:$J, 10, FALSE)</f>
        <v>*</v>
      </c>
      <c r="R9" s="9" t="str">
        <f>VLOOKUP(C9, [1]Data!$A:$K, 11, FALSE)</f>
        <v>*</v>
      </c>
      <c r="S9" s="9" t="str">
        <f>VLOOKUP(C9, [1]Data!$A:$L, 12, FALSE)</f>
        <v>*</v>
      </c>
      <c r="T9" s="9" t="str">
        <f>VLOOKUP(C9, [1]Data!$A:$M, 13, FALSE)</f>
        <v>*</v>
      </c>
      <c r="U9" s="9">
        <f>VLOOKUP(C9, [1]Data!$A:$N, 14, FALSE)</f>
        <v>0.18210000000000001</v>
      </c>
      <c r="V9" s="8" t="str">
        <f>VLOOKUP(C9, [1]Data!$A:$O, 15, FALSE)</f>
        <v>Oregon</v>
      </c>
      <c r="W9" s="8" t="str">
        <f>VLOOKUP(C9, [1]Data!$A:$P, 16, FALSE)</f>
        <v>rural</v>
      </c>
      <c r="X9" s="8" t="str">
        <f>VLOOKUP(C9, [1]Data!$A:$Q, 17, FALSE)</f>
        <v>Ozarks</v>
      </c>
      <c r="Y9" s="8">
        <f>VLOOKUP(C9, [1]Data!$A:$R, 18, FALSE)</f>
        <v>2903060</v>
      </c>
    </row>
    <row r="10" spans="1:25" ht="15.6" x14ac:dyDescent="0.35">
      <c r="A10" s="7" t="s">
        <v>1114</v>
      </c>
      <c r="B10" s="8" t="s">
        <v>1115</v>
      </c>
      <c r="C10" s="8" t="s">
        <v>1116</v>
      </c>
      <c r="D10" s="8">
        <f>VLOOKUP(C10, [1]Data!$A:$D, 4, FALSE)</f>
        <v>187</v>
      </c>
      <c r="E10" s="8">
        <v>16</v>
      </c>
      <c r="F10" s="8">
        <v>29</v>
      </c>
      <c r="G10" s="9">
        <v>0.55172413793103448</v>
      </c>
      <c r="H10" s="8">
        <v>20.3</v>
      </c>
      <c r="I10" s="8">
        <v>18.5</v>
      </c>
      <c r="J10" s="8">
        <v>19.899999999999999</v>
      </c>
      <c r="K10" s="8">
        <v>21.4</v>
      </c>
      <c r="L10" s="8">
        <v>21.2</v>
      </c>
      <c r="M10" s="9">
        <f>VLOOKUP(C10, [1]Data!$A:$F, 6, FALSE)</f>
        <v>0.4</v>
      </c>
      <c r="N10" s="9">
        <f>VLOOKUP(C10, [1]Data!$A:$G, 7, FALSE)</f>
        <v>0.95700000000000007</v>
      </c>
      <c r="O10" s="9" t="str">
        <f>VLOOKUP(C10, [1]Data!$A:$H, 8, FALSE)</f>
        <v>*</v>
      </c>
      <c r="P10" s="9" t="str">
        <f>VLOOKUP(C10, [1]Data!$A:$I, 9, FALSE)</f>
        <v>*</v>
      </c>
      <c r="Q10" s="9" t="str">
        <f>VLOOKUP(C10, [1]Data!$A:$J, 10, FALSE)</f>
        <v>*</v>
      </c>
      <c r="R10" s="9" t="str">
        <f>VLOOKUP(C10, [1]Data!$A:$K, 11, FALSE)</f>
        <v>*</v>
      </c>
      <c r="S10" s="9" t="str">
        <f>VLOOKUP(C10, [1]Data!$A:$L, 12, FALSE)</f>
        <v>*</v>
      </c>
      <c r="T10" s="9" t="str">
        <f>VLOOKUP(C10, [1]Data!$A:$M, 13, FALSE)</f>
        <v>*</v>
      </c>
      <c r="U10" s="9">
        <f>VLOOKUP(C10, [1]Data!$A:$N, 14, FALSE)</f>
        <v>0.1176</v>
      </c>
      <c r="V10" s="8" t="str">
        <f>VLOOKUP(C10, [1]Data!$A:$O, 15, FALSE)</f>
        <v>St. Clair</v>
      </c>
      <c r="W10" s="8" t="str">
        <f>VLOOKUP(C10, [1]Data!$A:$P, 16, FALSE)</f>
        <v>rural</v>
      </c>
      <c r="X10" s="8" t="str">
        <f>VLOOKUP(C10, [1]Data!$A:$Q, 17, FALSE)</f>
        <v>Western Plains</v>
      </c>
      <c r="Y10" s="8">
        <f>VLOOKUP(C10, [1]Data!$A:$R, 18, FALSE)</f>
        <v>2903120</v>
      </c>
    </row>
    <row r="11" spans="1:25" ht="15.6" x14ac:dyDescent="0.35">
      <c r="A11" s="7" t="s">
        <v>542</v>
      </c>
      <c r="B11" s="8" t="s">
        <v>543</v>
      </c>
      <c r="C11" s="8" t="s">
        <v>544</v>
      </c>
      <c r="D11" s="8">
        <f>VLOOKUP(C11, [1]Data!$A:$D, 4, FALSE)</f>
        <v>337</v>
      </c>
      <c r="E11" s="8">
        <v>46</v>
      </c>
      <c r="F11" s="8">
        <v>78</v>
      </c>
      <c r="G11" s="9">
        <v>0.58974358974358976</v>
      </c>
      <c r="H11" s="8">
        <v>21</v>
      </c>
      <c r="I11" s="8">
        <v>21.2</v>
      </c>
      <c r="J11" s="8">
        <v>19.899999999999999</v>
      </c>
      <c r="K11" s="8">
        <v>21.5</v>
      </c>
      <c r="L11" s="8">
        <v>21</v>
      </c>
      <c r="M11" s="9">
        <f>VLOOKUP(C11, [1]Data!$A:$F, 6, FALSE)</f>
        <v>0.32700000000000001</v>
      </c>
      <c r="N11" s="9">
        <f>VLOOKUP(C11, [1]Data!$A:$G, 7, FALSE)</f>
        <v>0.94099999999999995</v>
      </c>
      <c r="O11" s="9" t="str">
        <f>VLOOKUP(C11, [1]Data!$A:$H, 8, FALSE)</f>
        <v>*</v>
      </c>
      <c r="P11" s="9">
        <f>VLOOKUP(C11, [1]Data!$A:$I, 9, FALSE)</f>
        <v>2.4E-2</v>
      </c>
      <c r="Q11" s="9" t="str">
        <f>VLOOKUP(C11, [1]Data!$A:$J, 10, FALSE)</f>
        <v>*</v>
      </c>
      <c r="R11" s="9">
        <f>VLOOKUP(C11, [1]Data!$A:$K, 11, FALSE)</f>
        <v>1.8000000000000002E-2</v>
      </c>
      <c r="S11" s="9" t="str">
        <f>VLOOKUP(C11, [1]Data!$A:$L, 12, FALSE)</f>
        <v>*</v>
      </c>
      <c r="T11" s="9" t="str">
        <f>VLOOKUP(C11, [1]Data!$A:$M, 13, FALSE)</f>
        <v>*</v>
      </c>
      <c r="U11" s="9">
        <f>VLOOKUP(C11, [1]Data!$A:$N, 14, FALSE)</f>
        <v>0.10679999999999999</v>
      </c>
      <c r="V11" s="8" t="str">
        <f>VLOOKUP(C11, [1]Data!$A:$O, 15, FALSE)</f>
        <v>Iron</v>
      </c>
      <c r="W11" s="8" t="str">
        <f>VLOOKUP(C11, [1]Data!$A:$P, 16, FALSE)</f>
        <v>rural</v>
      </c>
      <c r="X11" s="8" t="str">
        <f>VLOOKUP(C11, [1]Data!$A:$Q, 17, FALSE)</f>
        <v>Ozarks</v>
      </c>
      <c r="Y11" s="8">
        <f>VLOOKUP(C11, [1]Data!$A:$R, 18, FALSE)</f>
        <v>2903150</v>
      </c>
    </row>
    <row r="12" spans="1:25" ht="15.6" x14ac:dyDescent="0.35">
      <c r="A12" s="7" t="s">
        <v>210</v>
      </c>
      <c r="B12" s="8" t="s">
        <v>212</v>
      </c>
      <c r="C12" s="8" t="s">
        <v>211</v>
      </c>
      <c r="D12" s="8">
        <f>VLOOKUP(C12, [1]Data!$A:$D, 4, FALSE)</f>
        <v>278</v>
      </c>
      <c r="E12" s="8">
        <v>21</v>
      </c>
      <c r="F12" s="8">
        <v>41</v>
      </c>
      <c r="G12" s="9">
        <v>0.51219512195121952</v>
      </c>
      <c r="H12" s="8">
        <v>21.7</v>
      </c>
      <c r="I12" s="8">
        <v>20.399999999999999</v>
      </c>
      <c r="J12" s="8">
        <v>20.100000000000001</v>
      </c>
      <c r="K12" s="8">
        <v>24.7</v>
      </c>
      <c r="L12" s="8">
        <v>21.1</v>
      </c>
      <c r="M12" s="9">
        <f>VLOOKUP(C12, [1]Data!$A:$F, 6, FALSE)</f>
        <v>0.21199999999999999</v>
      </c>
      <c r="N12" s="9">
        <f>VLOOKUP(C12, [1]Data!$A:$G, 7, FALSE)</f>
        <v>0.93500000000000005</v>
      </c>
      <c r="O12" s="9" t="str">
        <f>VLOOKUP(C12, [1]Data!$A:$H, 8, FALSE)</f>
        <v>*</v>
      </c>
      <c r="P12" s="9">
        <f>VLOOKUP(C12, [1]Data!$A:$I, 9, FALSE)</f>
        <v>2.5000000000000001E-2</v>
      </c>
      <c r="Q12" s="9" t="str">
        <f>VLOOKUP(C12, [1]Data!$A:$J, 10, FALSE)</f>
        <v>*</v>
      </c>
      <c r="R12" s="9" t="str">
        <f>VLOOKUP(C12, [1]Data!$A:$K, 11, FALSE)</f>
        <v>*</v>
      </c>
      <c r="S12" s="9" t="str">
        <f>VLOOKUP(C12, [1]Data!$A:$L, 12, FALSE)</f>
        <v>*</v>
      </c>
      <c r="T12" s="9" t="str">
        <f>VLOOKUP(C12, [1]Data!$A:$M, 13, FALSE)</f>
        <v>*</v>
      </c>
      <c r="U12" s="9">
        <f>VLOOKUP(C12, [1]Data!$A:$N, 14, FALSE)</f>
        <v>0.14029999999999998</v>
      </c>
      <c r="V12" s="8" t="str">
        <f>VLOOKUP(C12, [1]Data!$A:$O, 15, FALSE)</f>
        <v>Cass</v>
      </c>
      <c r="W12" s="8" t="str">
        <f>VLOOKUP(C12, [1]Data!$A:$P, 16, FALSE)</f>
        <v>rural</v>
      </c>
      <c r="X12" s="8" t="str">
        <f>VLOOKUP(C12, [1]Data!$A:$Q, 17, FALSE)</f>
        <v>Kansas City</v>
      </c>
      <c r="Y12" s="8">
        <f>VLOOKUP(C12, [1]Data!$A:$R, 18, FALSE)</f>
        <v>2903200</v>
      </c>
    </row>
    <row r="13" spans="1:25" ht="15.6" x14ac:dyDescent="0.35">
      <c r="A13" s="7" t="s">
        <v>446</v>
      </c>
      <c r="B13" s="8" t="s">
        <v>447</v>
      </c>
      <c r="C13" s="8" t="s">
        <v>448</v>
      </c>
      <c r="D13" s="8">
        <f>VLOOKUP(C13, [1]Data!$A:$D, 4, FALSE)</f>
        <v>316</v>
      </c>
      <c r="E13" s="8">
        <v>42</v>
      </c>
      <c r="F13" s="8">
        <v>53</v>
      </c>
      <c r="G13" s="9">
        <v>0.79245283018867929</v>
      </c>
      <c r="H13" s="8">
        <v>19.7</v>
      </c>
      <c r="I13" s="8">
        <v>18.399999999999999</v>
      </c>
      <c r="J13" s="8">
        <v>19.399999999999999</v>
      </c>
      <c r="K13" s="8">
        <v>20.7</v>
      </c>
      <c r="L13" s="8">
        <v>19.899999999999999</v>
      </c>
      <c r="M13" s="9">
        <f>VLOOKUP(C13, [1]Data!$A:$F, 6, FALSE)</f>
        <v>0.308</v>
      </c>
      <c r="N13" s="9">
        <f>VLOOKUP(C13, [1]Data!$A:$G, 7, FALSE)</f>
        <v>0.96200000000000008</v>
      </c>
      <c r="O13" s="9" t="str">
        <f>VLOOKUP(C13, [1]Data!$A:$H, 8, FALSE)</f>
        <v>*</v>
      </c>
      <c r="P13" s="9">
        <f>VLOOKUP(C13, [1]Data!$A:$I, 9, FALSE)</f>
        <v>1.6E-2</v>
      </c>
      <c r="Q13" s="9" t="str">
        <f>VLOOKUP(C13, [1]Data!$A:$J, 10, FALSE)</f>
        <v>*</v>
      </c>
      <c r="R13" s="9" t="str">
        <f>VLOOKUP(C13, [1]Data!$A:$K, 11, FALSE)</f>
        <v>*</v>
      </c>
      <c r="S13" s="9" t="str">
        <f>VLOOKUP(C13, [1]Data!$A:$L, 12, FALSE)</f>
        <v>*</v>
      </c>
      <c r="T13" s="9" t="str">
        <f>VLOOKUP(C13, [1]Data!$A:$M, 13, FALSE)</f>
        <v>*</v>
      </c>
      <c r="U13" s="9">
        <f>VLOOKUP(C13, [1]Data!$A:$N, 14, FALSE)</f>
        <v>0.10439999999999999</v>
      </c>
      <c r="V13" s="8" t="str">
        <f>VLOOKUP(C13, [1]Data!$A:$O, 15, FALSE)</f>
        <v>Greene</v>
      </c>
      <c r="W13" s="8" t="str">
        <f>VLOOKUP(C13, [1]Data!$A:$P, 16, FALSE)</f>
        <v>rural</v>
      </c>
      <c r="X13" s="8" t="str">
        <f>VLOOKUP(C13, [1]Data!$A:$Q, 17, FALSE)</f>
        <v>Southwest</v>
      </c>
      <c r="Y13" s="8">
        <f>VLOOKUP(C13, [1]Data!$A:$R, 18, FALSE)</f>
        <v>2903270</v>
      </c>
    </row>
    <row r="14" spans="1:25" ht="15.6" x14ac:dyDescent="0.35">
      <c r="A14" s="7" t="s">
        <v>776</v>
      </c>
      <c r="B14" s="8" t="s">
        <v>777</v>
      </c>
      <c r="C14" s="8" t="s">
        <v>778</v>
      </c>
      <c r="D14" s="8">
        <f>VLOOKUP(C14, [1]Data!$A:$D, 4, FALSE)</f>
        <v>95</v>
      </c>
      <c r="E14" s="8">
        <v>8</v>
      </c>
      <c r="F14" s="8">
        <v>14</v>
      </c>
      <c r="G14" s="9">
        <v>0.5714285714285714</v>
      </c>
      <c r="H14" s="8">
        <v>20.5</v>
      </c>
      <c r="I14" s="8">
        <v>19.600000000000001</v>
      </c>
      <c r="J14" s="8">
        <v>19.5</v>
      </c>
      <c r="K14" s="8">
        <v>20.9</v>
      </c>
      <c r="L14" s="8">
        <v>21.3</v>
      </c>
      <c r="M14" s="9">
        <f>VLOOKUP(C14, [1]Data!$A:$F, 6, FALSE)</f>
        <v>0.33</v>
      </c>
      <c r="N14" s="9">
        <f>VLOOKUP(C14, [1]Data!$A:$G, 7, FALSE)</f>
        <v>0.9890000000000001</v>
      </c>
      <c r="O14" s="9" t="str">
        <f>VLOOKUP(C14, [1]Data!$A:$H, 8, FALSE)</f>
        <v>*</v>
      </c>
      <c r="P14" s="9" t="str">
        <f>VLOOKUP(C14, [1]Data!$A:$I, 9, FALSE)</f>
        <v>*</v>
      </c>
      <c r="Q14" s="9" t="str">
        <f>VLOOKUP(C14, [1]Data!$A:$J, 10, FALSE)</f>
        <v>*</v>
      </c>
      <c r="R14" s="9" t="str">
        <f>VLOOKUP(C14, [1]Data!$A:$K, 11, FALSE)</f>
        <v>*</v>
      </c>
      <c r="S14" s="9" t="str">
        <f>VLOOKUP(C14, [1]Data!$A:$L, 12, FALSE)</f>
        <v>*</v>
      </c>
      <c r="T14" s="9" t="str">
        <f>VLOOKUP(C14, [1]Data!$A:$M, 13, FALSE)</f>
        <v>*</v>
      </c>
      <c r="U14" s="9">
        <f>VLOOKUP(C14, [1]Data!$A:$N, 14, FALSE)</f>
        <v>0.1263</v>
      </c>
      <c r="V14" s="8" t="str">
        <f>VLOOKUP(C14, [1]Data!$A:$O, 15, FALSE)</f>
        <v>Macon</v>
      </c>
      <c r="W14" s="8" t="str">
        <f>VLOOKUP(C14, [1]Data!$A:$P, 16, FALSE)</f>
        <v>rural</v>
      </c>
      <c r="X14" s="8" t="str">
        <f>VLOOKUP(C14, [1]Data!$A:$Q, 17, FALSE)</f>
        <v>Northeast</v>
      </c>
      <c r="Y14" s="8">
        <f>VLOOKUP(C14, [1]Data!$A:$R, 18, FALSE)</f>
        <v>2903480</v>
      </c>
    </row>
    <row r="15" spans="1:25" ht="15.6" x14ac:dyDescent="0.35">
      <c r="A15" s="7" t="s">
        <v>728</v>
      </c>
      <c r="B15" s="8" t="s">
        <v>729</v>
      </c>
      <c r="C15" s="8" t="s">
        <v>730</v>
      </c>
      <c r="D15" s="8">
        <f>VLOOKUP(C15, [1]Data!$A:$D, 4, FALSE)</f>
        <v>547</v>
      </c>
      <c r="E15" s="8">
        <v>55</v>
      </c>
      <c r="F15" s="8">
        <v>123</v>
      </c>
      <c r="G15" s="9">
        <v>0.44715447154471544</v>
      </c>
      <c r="H15" s="8">
        <v>19.8</v>
      </c>
      <c r="I15" s="8">
        <v>17.7</v>
      </c>
      <c r="J15" s="8">
        <v>19.8</v>
      </c>
      <c r="K15" s="8">
        <v>20.3</v>
      </c>
      <c r="L15" s="8">
        <v>20.9</v>
      </c>
      <c r="M15" s="9">
        <f>VLOOKUP(C15, [1]Data!$A:$F, 6, FALSE)</f>
        <v>0.52600000000000002</v>
      </c>
      <c r="N15" s="9">
        <f>VLOOKUP(C15, [1]Data!$A:$G, 7, FALSE)</f>
        <v>0.79500000000000004</v>
      </c>
      <c r="O15" s="9">
        <f>VLOOKUP(C15, [1]Data!$A:$H, 8, FALSE)</f>
        <v>1.3000000000000001E-2</v>
      </c>
      <c r="P15" s="9">
        <f>VLOOKUP(C15, [1]Data!$A:$I, 9, FALSE)</f>
        <v>0.14099999999999999</v>
      </c>
      <c r="Q15" s="9" t="str">
        <f>VLOOKUP(C15, [1]Data!$A:$J, 10, FALSE)</f>
        <v>*</v>
      </c>
      <c r="R15" s="9">
        <f>VLOOKUP(C15, [1]Data!$A:$K, 11, FALSE)</f>
        <v>2.7000000000000003E-2</v>
      </c>
      <c r="S15" s="9" t="str">
        <f>VLOOKUP(C15, [1]Data!$A:$L, 12, FALSE)</f>
        <v>*</v>
      </c>
      <c r="T15" s="9">
        <f>VLOOKUP(C15, [1]Data!$A:$M, 13, FALSE)</f>
        <v>3.1099999999999999E-2</v>
      </c>
      <c r="U15" s="9">
        <f>VLOOKUP(C15, [1]Data!$A:$N, 14, FALSE)</f>
        <v>0.1517</v>
      </c>
      <c r="V15" s="8" t="str">
        <f>VLOOKUP(C15, [1]Data!$A:$O, 15, FALSE)</f>
        <v>Lawrence</v>
      </c>
      <c r="W15" s="8" t="str">
        <f>VLOOKUP(C15, [1]Data!$A:$P, 16, FALSE)</f>
        <v>rural</v>
      </c>
      <c r="X15" s="8" t="str">
        <f>VLOOKUP(C15, [1]Data!$A:$Q, 17, FALSE)</f>
        <v>Southwest</v>
      </c>
      <c r="Y15" s="8">
        <f>VLOOKUP(C15, [1]Data!$A:$R, 18, FALSE)</f>
        <v>2904020</v>
      </c>
    </row>
    <row r="16" spans="1:25" ht="15.6" x14ac:dyDescent="0.35">
      <c r="A16" s="7" t="s">
        <v>384</v>
      </c>
      <c r="B16" s="8" t="s">
        <v>385</v>
      </c>
      <c r="C16" s="8" t="s">
        <v>386</v>
      </c>
      <c r="D16" s="8">
        <f>VLOOKUP(C16, [1]Data!$A:$D, 4, FALSE)</f>
        <v>449</v>
      </c>
      <c r="E16" s="8">
        <v>42</v>
      </c>
      <c r="F16" s="8">
        <v>84</v>
      </c>
      <c r="G16" s="9">
        <v>0.5</v>
      </c>
      <c r="H16" s="8">
        <v>20.3</v>
      </c>
      <c r="I16" s="8">
        <v>19.3</v>
      </c>
      <c r="J16" s="8">
        <v>18.600000000000001</v>
      </c>
      <c r="K16" s="8">
        <v>22.5</v>
      </c>
      <c r="L16" s="8">
        <v>20.2</v>
      </c>
      <c r="M16" s="9">
        <f>VLOOKUP(C16, [1]Data!$A:$F, 6, FALSE)</f>
        <v>0.40299999999999997</v>
      </c>
      <c r="N16" s="9">
        <f>VLOOKUP(C16, [1]Data!$A:$G, 7, FALSE)</f>
        <v>0.94400000000000006</v>
      </c>
      <c r="O16" s="9" t="str">
        <f>VLOOKUP(C16, [1]Data!$A:$H, 8, FALSE)</f>
        <v>*</v>
      </c>
      <c r="P16" s="9">
        <f>VLOOKUP(C16, [1]Data!$A:$I, 9, FALSE)</f>
        <v>3.6000000000000004E-2</v>
      </c>
      <c r="Q16" s="9" t="str">
        <f>VLOOKUP(C16, [1]Data!$A:$J, 10, FALSE)</f>
        <v>*</v>
      </c>
      <c r="R16" s="9" t="str">
        <f>VLOOKUP(C16, [1]Data!$A:$K, 11, FALSE)</f>
        <v>*</v>
      </c>
      <c r="S16" s="9" t="str">
        <f>VLOOKUP(C16, [1]Data!$A:$L, 12, FALSE)</f>
        <v>*</v>
      </c>
      <c r="T16" s="9" t="str">
        <f>VLOOKUP(C16, [1]Data!$A:$M, 13, FALSE)</f>
        <v>*</v>
      </c>
      <c r="U16" s="9">
        <f>VLOOKUP(C16, [1]Data!$A:$N, 14, FALSE)</f>
        <v>9.8000000000000004E-2</v>
      </c>
      <c r="V16" s="8" t="str">
        <f>VLOOKUP(C16, [1]Data!$A:$O, 15, FALSE)</f>
        <v>Douglas</v>
      </c>
      <c r="W16" s="8" t="str">
        <f>VLOOKUP(C16, [1]Data!$A:$P, 16, FALSE)</f>
        <v>town</v>
      </c>
      <c r="X16" s="8" t="str">
        <f>VLOOKUP(C16, [1]Data!$A:$Q, 17, FALSE)</f>
        <v>Southwest</v>
      </c>
      <c r="Y16" s="8">
        <f>VLOOKUP(C16, [1]Data!$A:$R, 18, FALSE)</f>
        <v>2904050</v>
      </c>
    </row>
    <row r="17" spans="1:25" ht="15.6" x14ac:dyDescent="0.35">
      <c r="A17" s="7" t="s">
        <v>934</v>
      </c>
      <c r="B17" s="8" t="s">
        <v>935</v>
      </c>
      <c r="C17" s="8" t="s">
        <v>936</v>
      </c>
      <c r="D17" s="8">
        <f>VLOOKUP(C17, [1]Data!$A:$D, 4, FALSE)</f>
        <v>233</v>
      </c>
      <c r="E17" s="8">
        <v>22</v>
      </c>
      <c r="F17" s="8">
        <v>39</v>
      </c>
      <c r="G17" s="9">
        <v>0.5641025641025641</v>
      </c>
      <c r="H17" s="8">
        <v>19.600000000000001</v>
      </c>
      <c r="I17" s="8">
        <v>18.5</v>
      </c>
      <c r="J17" s="8">
        <v>19</v>
      </c>
      <c r="K17" s="8">
        <v>20.3</v>
      </c>
      <c r="L17" s="8">
        <v>20.2</v>
      </c>
      <c r="M17" s="9">
        <f>VLOOKUP(C17, [1]Data!$A:$F, 6, FALSE)</f>
        <v>0.45899999999999996</v>
      </c>
      <c r="N17" s="9">
        <f>VLOOKUP(C17, [1]Data!$A:$G, 7, FALSE)</f>
        <v>0.96599999999999997</v>
      </c>
      <c r="O17" s="9" t="str">
        <f>VLOOKUP(C17, [1]Data!$A:$H, 8, FALSE)</f>
        <v>*</v>
      </c>
      <c r="P17" s="9" t="str">
        <f>VLOOKUP(C17, [1]Data!$A:$I, 9, FALSE)</f>
        <v>*</v>
      </c>
      <c r="Q17" s="9" t="str">
        <f>VLOOKUP(C17, [1]Data!$A:$J, 10, FALSE)</f>
        <v>*</v>
      </c>
      <c r="R17" s="9" t="str">
        <f>VLOOKUP(C17, [1]Data!$A:$K, 11, FALSE)</f>
        <v>*</v>
      </c>
      <c r="S17" s="9" t="str">
        <f>VLOOKUP(C17, [1]Data!$A:$L, 12, FALSE)</f>
        <v>*</v>
      </c>
      <c r="T17" s="9" t="str">
        <f>VLOOKUP(C17, [1]Data!$A:$M, 13, FALSE)</f>
        <v>*</v>
      </c>
      <c r="U17" s="9">
        <f>VLOOKUP(C17, [1]Data!$A:$N, 14, FALSE)</f>
        <v>0.17600000000000002</v>
      </c>
      <c r="V17" s="8" t="str">
        <f>VLOOKUP(C17, [1]Data!$A:$O, 15, FALSE)</f>
        <v>Ozark</v>
      </c>
      <c r="W17" s="8" t="str">
        <f>VLOOKUP(C17, [1]Data!$A:$P, 16, FALSE)</f>
        <v>rural</v>
      </c>
      <c r="X17" s="8" t="str">
        <f>VLOOKUP(C17, [1]Data!$A:$Q, 17, FALSE)</f>
        <v>Southwest</v>
      </c>
      <c r="Y17" s="8">
        <f>VLOOKUP(C17, [1]Data!$A:$R, 18, FALSE)</f>
        <v>2904140</v>
      </c>
    </row>
    <row r="18" spans="1:25" ht="15.6" x14ac:dyDescent="0.35">
      <c r="A18" s="7" t="s">
        <v>63</v>
      </c>
      <c r="B18" s="8" t="s">
        <v>64</v>
      </c>
      <c r="C18" s="8" t="s">
        <v>65</v>
      </c>
      <c r="D18" s="8">
        <f>VLOOKUP(C18, [1]Data!$A:$D, 4, FALSE)</f>
        <v>55</v>
      </c>
      <c r="E18" s="8" t="s">
        <v>3</v>
      </c>
      <c r="F18" s="8">
        <v>8</v>
      </c>
      <c r="G18" s="9" t="s">
        <v>3</v>
      </c>
      <c r="H18" s="8">
        <v>20</v>
      </c>
      <c r="I18" s="8">
        <v>16.3</v>
      </c>
      <c r="J18" s="8">
        <v>19</v>
      </c>
      <c r="K18" s="8">
        <v>21.3</v>
      </c>
      <c r="L18" s="8">
        <v>23</v>
      </c>
      <c r="M18" s="9">
        <f>VLOOKUP(C18, [1]Data!$A:$F, 6, FALSE)</f>
        <v>0.97900000000000009</v>
      </c>
      <c r="N18" s="9">
        <f>VLOOKUP(C18, [1]Data!$A:$G, 7, FALSE)</f>
        <v>0.83599999999999997</v>
      </c>
      <c r="O18" s="9" t="str">
        <f>VLOOKUP(C18, [1]Data!$A:$H, 8, FALSE)</f>
        <v>*</v>
      </c>
      <c r="P18" s="9">
        <f>VLOOKUP(C18, [1]Data!$A:$I, 9, FALSE)</f>
        <v>9.0999999999999998E-2</v>
      </c>
      <c r="Q18" s="9" t="str">
        <f>VLOOKUP(C18, [1]Data!$A:$J, 10, FALSE)</f>
        <v>*</v>
      </c>
      <c r="R18" s="9" t="str">
        <f>VLOOKUP(C18, [1]Data!$A:$K, 11, FALSE)</f>
        <v>*</v>
      </c>
      <c r="S18" s="9" t="str">
        <f>VLOOKUP(C18, [1]Data!$A:$L, 12, FALSE)</f>
        <v>*</v>
      </c>
      <c r="T18" s="9" t="str">
        <f>VLOOKUP(C18, [1]Data!$A:$M, 13, FALSE)</f>
        <v>*</v>
      </c>
      <c r="U18" s="9">
        <f>VLOOKUP(C18, [1]Data!$A:$N, 14, FALSE)</f>
        <v>0.14550000000000002</v>
      </c>
      <c r="V18" s="8" t="str">
        <f>VLOOKUP(C18, [1]Data!$A:$O, 15, FALSE)</f>
        <v>Bates</v>
      </c>
      <c r="W18" s="8" t="str">
        <f>VLOOKUP(C18, [1]Data!$A:$P, 16, FALSE)</f>
        <v>town</v>
      </c>
      <c r="X18" s="8" t="str">
        <f>VLOOKUP(C18, [1]Data!$A:$Q, 17, FALSE)</f>
        <v>Western Plains</v>
      </c>
      <c r="Y18" s="8">
        <f>VLOOKUP(C18, [1]Data!$A:$R, 18, FALSE)</f>
        <v>2904170</v>
      </c>
    </row>
    <row r="19" spans="1:25" ht="15.6" x14ac:dyDescent="0.35">
      <c r="A19" s="7" t="s">
        <v>1176</v>
      </c>
      <c r="B19" s="8" t="s">
        <v>1177</v>
      </c>
      <c r="C19" s="8" t="s">
        <v>1178</v>
      </c>
      <c r="D19" s="8">
        <f>VLOOKUP(C19, [1]Data!$A:$D, 4, FALSE)</f>
        <v>551</v>
      </c>
      <c r="E19" s="8">
        <v>88</v>
      </c>
      <c r="F19" s="8">
        <v>123</v>
      </c>
      <c r="G19" s="9">
        <v>0.71544715447154472</v>
      </c>
      <c r="H19" s="8">
        <v>18.8</v>
      </c>
      <c r="I19" s="8">
        <v>17.8</v>
      </c>
      <c r="J19" s="8">
        <v>17.5</v>
      </c>
      <c r="K19" s="8">
        <v>20</v>
      </c>
      <c r="L19" s="8">
        <v>19.100000000000001</v>
      </c>
      <c r="M19" s="9">
        <f>VLOOKUP(C19, [1]Data!$A:$F, 6, FALSE)</f>
        <v>0.504</v>
      </c>
      <c r="N19" s="9">
        <f>VLOOKUP(C19, [1]Data!$A:$G, 7, FALSE)</f>
        <v>0.64200000000000002</v>
      </c>
      <c r="O19" s="9">
        <f>VLOOKUP(C19, [1]Data!$A:$H, 8, FALSE)</f>
        <v>0.125</v>
      </c>
      <c r="P19" s="9">
        <f>VLOOKUP(C19, [1]Data!$A:$I, 9, FALSE)</f>
        <v>6.2E-2</v>
      </c>
      <c r="Q19" s="9">
        <f>VLOOKUP(C19, [1]Data!$A:$J, 10, FALSE)</f>
        <v>0.12522686025408347</v>
      </c>
      <c r="R19" s="9">
        <f>VLOOKUP(C19, [1]Data!$A:$K, 11, FALSE)</f>
        <v>4.4000000000000004E-2</v>
      </c>
      <c r="S19" s="9"/>
      <c r="T19" s="9">
        <f>VLOOKUP(C19, [1]Data!$A:$M, 13, FALSE)</f>
        <v>0.10890000000000001</v>
      </c>
      <c r="U19" s="9">
        <f>VLOOKUP(C19, [1]Data!$A:$N, 14, FALSE)</f>
        <v>0.17420000000000002</v>
      </c>
      <c r="V19" s="8" t="str">
        <f>VLOOKUP(C19, [1]Data!$A:$O, 15, FALSE)</f>
        <v>St. Louis</v>
      </c>
      <c r="W19" s="8" t="str">
        <f>VLOOKUP(C19, [1]Data!$A:$P, 16, FALSE)</f>
        <v>suburban</v>
      </c>
      <c r="X19" s="8" t="str">
        <f>VLOOKUP(C19, [1]Data!$A:$Q, 17, FALSE)</f>
        <v>St. Louis</v>
      </c>
      <c r="Y19" s="8">
        <f>VLOOKUP(C19, [1]Data!$A:$R, 18, FALSE)</f>
        <v>2904500</v>
      </c>
    </row>
    <row r="20" spans="1:25" ht="15.6" x14ac:dyDescent="0.35">
      <c r="A20" s="7" t="s">
        <v>1265</v>
      </c>
      <c r="B20" s="8" t="s">
        <v>1266</v>
      </c>
      <c r="C20" s="8" t="s">
        <v>1267</v>
      </c>
      <c r="D20" s="8">
        <f>VLOOKUP(C20, [1]Data!$A:$D, 4, FALSE)</f>
        <v>96</v>
      </c>
      <c r="E20" s="8" t="s">
        <v>3</v>
      </c>
      <c r="F20" s="8">
        <v>15</v>
      </c>
      <c r="G20" s="9" t="s">
        <v>3</v>
      </c>
      <c r="H20" s="8">
        <v>14.3</v>
      </c>
      <c r="I20" s="8">
        <v>11</v>
      </c>
      <c r="J20" s="8">
        <v>14.3</v>
      </c>
      <c r="K20" s="8">
        <v>14.7</v>
      </c>
      <c r="L20" s="8">
        <v>17</v>
      </c>
      <c r="M20" s="9">
        <f>VLOOKUP(C20, [1]Data!$A:$F, 6, FALSE)</f>
        <v>0.42599999999999999</v>
      </c>
      <c r="N20" s="9">
        <f>VLOOKUP(C20, [1]Data!$A:$G, 7, FALSE)</f>
        <v>0.93799999999999994</v>
      </c>
      <c r="O20" s="9" t="str">
        <f>VLOOKUP(C20, [1]Data!$A:$H, 8, FALSE)</f>
        <v>*</v>
      </c>
      <c r="P20" s="9" t="str">
        <f>VLOOKUP(C20, [1]Data!$A:$I, 9, FALSE)</f>
        <v>*</v>
      </c>
      <c r="Q20" s="9" t="str">
        <f>VLOOKUP(C20, [1]Data!$A:$J, 10, FALSE)</f>
        <v>*</v>
      </c>
      <c r="R20" s="9" t="str">
        <f>VLOOKUP(C20, [1]Data!$A:$K, 11, FALSE)</f>
        <v>*</v>
      </c>
      <c r="S20" s="9" t="str">
        <f>VLOOKUP(C20, [1]Data!$A:$L, 12, FALSE)</f>
        <v>*</v>
      </c>
      <c r="T20" s="9" t="str">
        <f>VLOOKUP(C20, [1]Data!$A:$M, 13, FALSE)</f>
        <v>*</v>
      </c>
      <c r="U20" s="9">
        <f>VLOOKUP(C20, [1]Data!$A:$N, 14, FALSE)</f>
        <v>8.3299999999999999E-2</v>
      </c>
      <c r="V20" s="8" t="str">
        <f>VLOOKUP(C20, [1]Data!$A:$O, 15, FALSE)</f>
        <v>Stoddard</v>
      </c>
      <c r="W20" s="8" t="str">
        <f>VLOOKUP(C20, [1]Data!$A:$P, 16, FALSE)</f>
        <v>rural</v>
      </c>
      <c r="X20" s="8" t="str">
        <f>VLOOKUP(C20, [1]Data!$A:$Q, 17, FALSE)</f>
        <v>Bootheel</v>
      </c>
      <c r="Y20" s="8">
        <f>VLOOKUP(C20, [1]Data!$A:$R, 18, FALSE)</f>
        <v>2904530</v>
      </c>
    </row>
    <row r="21" spans="1:25" ht="15.6" x14ac:dyDescent="0.35">
      <c r="A21" s="7" t="s">
        <v>231</v>
      </c>
      <c r="B21" s="8" t="s">
        <v>232</v>
      </c>
      <c r="C21" s="8" t="s">
        <v>233</v>
      </c>
      <c r="D21" s="8">
        <f>VLOOKUP(C21, [1]Data!$A:$D, 4, FALSE)</f>
        <v>1419</v>
      </c>
      <c r="E21" s="8">
        <v>180</v>
      </c>
      <c r="F21" s="8">
        <v>305</v>
      </c>
      <c r="G21" s="9">
        <v>0.5901639344262295</v>
      </c>
      <c r="H21" s="8">
        <v>19.100000000000001</v>
      </c>
      <c r="I21" s="8">
        <v>18.399999999999999</v>
      </c>
      <c r="J21" s="8">
        <v>17.399999999999999</v>
      </c>
      <c r="K21" s="8">
        <v>20.6</v>
      </c>
      <c r="L21" s="8">
        <v>19.5</v>
      </c>
      <c r="M21" s="9">
        <f>VLOOKUP(C21, [1]Data!$A:$F, 6, FALSE)</f>
        <v>0.28600000000000003</v>
      </c>
      <c r="N21" s="9">
        <f>VLOOKUP(C21, [1]Data!$A:$G, 7, FALSE)</f>
        <v>0.64599999999999991</v>
      </c>
      <c r="O21" s="9">
        <f>VLOOKUP(C21, [1]Data!$A:$H, 8, FALSE)</f>
        <v>9.4E-2</v>
      </c>
      <c r="P21" s="9">
        <f>VLOOKUP(C21, [1]Data!$A:$I, 9, FALSE)</f>
        <v>0.17499999999999999</v>
      </c>
      <c r="Q21" s="9">
        <f>VLOOKUP(C21, [1]Data!$A:$J, 10, FALSE)</f>
        <v>6.3424947145877377E-3</v>
      </c>
      <c r="R21" s="9">
        <f>VLOOKUP(C21, [1]Data!$A:$K, 11, FALSE)</f>
        <v>7.0000000000000007E-2</v>
      </c>
      <c r="S21" s="9">
        <f>VLOOKUP(C21, [1]Data!$A:$L, 12, FALSE)</f>
        <v>8.6575052854124257E-3</v>
      </c>
      <c r="T21" s="9">
        <f>VLOOKUP(C21, [1]Data!$A:$M, 13, FALSE)</f>
        <v>4.9299999999999997E-2</v>
      </c>
      <c r="U21" s="9">
        <f>VLOOKUP(C21, [1]Data!$A:$N, 14, FALSE)</f>
        <v>0.16140000000000002</v>
      </c>
      <c r="V21" s="8" t="str">
        <f>VLOOKUP(C21, [1]Data!$A:$O, 15, FALSE)</f>
        <v>Cass</v>
      </c>
      <c r="W21" s="8" t="str">
        <f>VLOOKUP(C21, [1]Data!$A:$P, 16, FALSE)</f>
        <v>suburban</v>
      </c>
      <c r="X21" s="8" t="str">
        <f>VLOOKUP(C21, [1]Data!$A:$Q, 17, FALSE)</f>
        <v>Kansas City</v>
      </c>
      <c r="Y21" s="8">
        <f>VLOOKUP(C21, [1]Data!$A:$R, 18, FALSE)</f>
        <v>2904620</v>
      </c>
    </row>
    <row r="22" spans="1:25" ht="15.6" x14ac:dyDescent="0.35">
      <c r="A22" s="7" t="s">
        <v>1281</v>
      </c>
      <c r="B22" s="8" t="s">
        <v>1282</v>
      </c>
      <c r="C22" s="8" t="s">
        <v>1283</v>
      </c>
      <c r="D22" s="8">
        <f>VLOOKUP(C22, [1]Data!$A:$D, 4, FALSE)</f>
        <v>237</v>
      </c>
      <c r="E22" s="8">
        <v>35</v>
      </c>
      <c r="F22" s="8">
        <v>39</v>
      </c>
      <c r="G22" s="9">
        <v>0.89743589743589747</v>
      </c>
      <c r="H22" s="8">
        <v>17.7</v>
      </c>
      <c r="I22" s="8">
        <v>17.3</v>
      </c>
      <c r="J22" s="8">
        <v>16.8</v>
      </c>
      <c r="K22" s="8">
        <v>18.8</v>
      </c>
      <c r="L22" s="8">
        <v>17.7</v>
      </c>
      <c r="M22" s="9">
        <f>VLOOKUP(C22, [1]Data!$A:$F, 6, FALSE)</f>
        <v>0.52200000000000002</v>
      </c>
      <c r="N22" s="9">
        <f>VLOOKUP(C22, [1]Data!$A:$G, 7, FALSE)</f>
        <v>0.90300000000000002</v>
      </c>
      <c r="O22" s="9">
        <f>VLOOKUP(C22, [1]Data!$A:$H, 8, FALSE)</f>
        <v>0.03</v>
      </c>
      <c r="P22" s="9">
        <f>VLOOKUP(C22, [1]Data!$A:$I, 9, FALSE)</f>
        <v>0.03</v>
      </c>
      <c r="Q22" s="9" t="str">
        <f>VLOOKUP(C22, [1]Data!$A:$J, 10, FALSE)</f>
        <v>*</v>
      </c>
      <c r="R22" s="9">
        <f>VLOOKUP(C22, [1]Data!$A:$K, 11, FALSE)</f>
        <v>3.4000000000000002E-2</v>
      </c>
      <c r="S22" s="9" t="str">
        <f>VLOOKUP(C22, [1]Data!$A:$L, 12, FALSE)</f>
        <v>*</v>
      </c>
      <c r="T22" s="9" t="str">
        <f>VLOOKUP(C22, [1]Data!$A:$M, 13, FALSE)</f>
        <v>*</v>
      </c>
      <c r="U22" s="9">
        <f>VLOOKUP(C22, [1]Data!$A:$N, 14, FALSE)</f>
        <v>0.1308</v>
      </c>
      <c r="V22" s="8" t="str">
        <f>VLOOKUP(C22, [1]Data!$A:$O, 15, FALSE)</f>
        <v>Stoddard</v>
      </c>
      <c r="W22" s="8" t="str">
        <f>VLOOKUP(C22, [1]Data!$A:$P, 16, FALSE)</f>
        <v>town</v>
      </c>
      <c r="X22" s="8" t="str">
        <f>VLOOKUP(C22, [1]Data!$A:$Q, 17, FALSE)</f>
        <v>Bootheel</v>
      </c>
      <c r="Y22" s="8">
        <f>VLOOKUP(C22, [1]Data!$A:$R, 18, FALSE)</f>
        <v>2904950</v>
      </c>
    </row>
    <row r="23" spans="1:25" ht="15.6" x14ac:dyDescent="0.35">
      <c r="A23" s="7" t="s">
        <v>779</v>
      </c>
      <c r="B23" s="8" t="s">
        <v>780</v>
      </c>
      <c r="C23" s="8" t="s">
        <v>781</v>
      </c>
      <c r="D23" s="8">
        <f>VLOOKUP(C23, [1]Data!$A:$D, 4, FALSE)</f>
        <v>74</v>
      </c>
      <c r="E23" s="8" t="s">
        <v>3</v>
      </c>
      <c r="F23" s="8">
        <v>21</v>
      </c>
      <c r="G23" s="9" t="s">
        <v>3</v>
      </c>
      <c r="H23" s="8">
        <v>17</v>
      </c>
      <c r="I23" s="8">
        <v>17.8</v>
      </c>
      <c r="J23" s="8">
        <v>17.5</v>
      </c>
      <c r="K23" s="8">
        <v>18.5</v>
      </c>
      <c r="L23" s="8">
        <v>14.5</v>
      </c>
      <c r="M23" s="9">
        <f>VLOOKUP(C23, [1]Data!$A:$F, 6, FALSE)</f>
        <v>0.44799999999999995</v>
      </c>
      <c r="N23" s="9">
        <f>VLOOKUP(C23, [1]Data!$A:$G, 7, FALSE)</f>
        <v>0.97299999999999998</v>
      </c>
      <c r="O23" s="9" t="str">
        <f>VLOOKUP(C23, [1]Data!$A:$H, 8, FALSE)</f>
        <v>*</v>
      </c>
      <c r="P23" s="9" t="str">
        <f>VLOOKUP(C23, [1]Data!$A:$I, 9, FALSE)</f>
        <v>*</v>
      </c>
      <c r="Q23" s="9" t="str">
        <f>VLOOKUP(C23, [1]Data!$A:$J, 10, FALSE)</f>
        <v>*</v>
      </c>
      <c r="R23" s="9" t="str">
        <f>VLOOKUP(C23, [1]Data!$A:$K, 11, FALSE)</f>
        <v>*</v>
      </c>
      <c r="S23" s="9" t="str">
        <f>VLOOKUP(C23, [1]Data!$A:$L, 12, FALSE)</f>
        <v>*</v>
      </c>
      <c r="T23" s="9" t="str">
        <f>VLOOKUP(C23, [1]Data!$A:$M, 13, FALSE)</f>
        <v>*</v>
      </c>
      <c r="U23" s="9">
        <f>VLOOKUP(C23, [1]Data!$A:$N, 14, FALSE)</f>
        <v>0.1757</v>
      </c>
      <c r="V23" s="8" t="str">
        <f>VLOOKUP(C23, [1]Data!$A:$O, 15, FALSE)</f>
        <v>Macon</v>
      </c>
      <c r="W23" s="8" t="str">
        <f>VLOOKUP(C23, [1]Data!$A:$P, 16, FALSE)</f>
        <v>rural</v>
      </c>
      <c r="X23" s="8" t="str">
        <f>VLOOKUP(C23, [1]Data!$A:$Q, 17, FALSE)</f>
        <v>Northeast</v>
      </c>
      <c r="Y23" s="8">
        <f>VLOOKUP(C23, [1]Data!$A:$R, 18, FALSE)</f>
        <v>2904980</v>
      </c>
    </row>
    <row r="24" spans="1:25" ht="15.6" x14ac:dyDescent="0.35">
      <c r="A24" s="7" t="s">
        <v>261</v>
      </c>
      <c r="B24" s="8" t="s">
        <v>262</v>
      </c>
      <c r="C24" s="8" t="s">
        <v>263</v>
      </c>
      <c r="D24" s="8">
        <f>VLOOKUP(C24, [1]Data!$A:$D, 4, FALSE)</f>
        <v>174</v>
      </c>
      <c r="E24" s="8">
        <v>11</v>
      </c>
      <c r="F24" s="8">
        <v>30</v>
      </c>
      <c r="G24" s="9">
        <v>0.36666666666666664</v>
      </c>
      <c r="H24" s="8">
        <v>21.5</v>
      </c>
      <c r="I24" s="8">
        <v>20.6</v>
      </c>
      <c r="J24" s="8">
        <v>20</v>
      </c>
      <c r="K24" s="8">
        <v>23.4</v>
      </c>
      <c r="L24" s="8">
        <v>21.8</v>
      </c>
      <c r="M24" s="9">
        <f>VLOOKUP(C24, [1]Data!$A:$F, 6, FALSE)</f>
        <v>0.35100000000000003</v>
      </c>
      <c r="N24" s="9">
        <f>VLOOKUP(C24, [1]Data!$A:$G, 7, FALSE)</f>
        <v>0.89700000000000002</v>
      </c>
      <c r="O24" s="9">
        <f>VLOOKUP(C24, [1]Data!$A:$H, 8, FALSE)</f>
        <v>3.4000000000000002E-2</v>
      </c>
      <c r="P24" s="9">
        <f>VLOOKUP(C24, [1]Data!$A:$I, 9, FALSE)</f>
        <v>3.4000000000000002E-2</v>
      </c>
      <c r="Q24" s="9" t="str">
        <f>VLOOKUP(C24, [1]Data!$A:$J, 10, FALSE)</f>
        <v>*</v>
      </c>
      <c r="R24" s="9" t="str">
        <f>VLOOKUP(C24, [1]Data!$A:$K, 11, FALSE)</f>
        <v>*</v>
      </c>
      <c r="S24" s="9" t="str">
        <f>VLOOKUP(C24, [1]Data!$A:$L, 12, FALSE)</f>
        <v>*</v>
      </c>
      <c r="T24" s="9" t="str">
        <f>VLOOKUP(C24, [1]Data!$A:$M, 13, FALSE)</f>
        <v>*</v>
      </c>
      <c r="U24" s="9">
        <f>VLOOKUP(C24, [1]Data!$A:$N, 14, FALSE)</f>
        <v>0.10339999999999999</v>
      </c>
      <c r="V24" s="8" t="str">
        <f>VLOOKUP(C24, [1]Data!$A:$O, 15, FALSE)</f>
        <v>Christian</v>
      </c>
      <c r="W24" s="8" t="str">
        <f>VLOOKUP(C24, [1]Data!$A:$P, 16, FALSE)</f>
        <v>rural</v>
      </c>
      <c r="X24" s="8" t="str">
        <f>VLOOKUP(C24, [1]Data!$A:$Q, 17, FALSE)</f>
        <v>Southwest</v>
      </c>
      <c r="Y24" s="8">
        <f>VLOOKUP(C24, [1]Data!$A:$R, 18, FALSE)</f>
        <v>2905070</v>
      </c>
    </row>
    <row r="25" spans="1:25" ht="15.6" x14ac:dyDescent="0.35">
      <c r="A25" s="7" t="s">
        <v>1123</v>
      </c>
      <c r="B25" s="8" t="s">
        <v>1124</v>
      </c>
      <c r="C25" s="8" t="s">
        <v>1125</v>
      </c>
      <c r="D25" s="8">
        <f>VLOOKUP(C25, [1]Data!$A:$D, 4, FALSE)</f>
        <v>280</v>
      </c>
      <c r="E25" s="8">
        <v>23</v>
      </c>
      <c r="F25" s="8">
        <v>41</v>
      </c>
      <c r="G25" s="9">
        <v>0.56097560975609762</v>
      </c>
      <c r="H25" s="8">
        <v>17.600000000000001</v>
      </c>
      <c r="I25" s="8">
        <v>16.2</v>
      </c>
      <c r="J25" s="8">
        <v>18.2</v>
      </c>
      <c r="K25" s="8">
        <v>17.600000000000001</v>
      </c>
      <c r="L25" s="8">
        <v>17.399999999999999</v>
      </c>
      <c r="M25" s="9">
        <f>VLOOKUP(C25, [1]Data!$A:$F, 6, FALSE)</f>
        <v>0.98499999999999999</v>
      </c>
      <c r="N25" s="9">
        <f>VLOOKUP(C25, [1]Data!$A:$G, 7, FALSE)</f>
        <v>0.92900000000000005</v>
      </c>
      <c r="O25" s="9" t="str">
        <f>VLOOKUP(C25, [1]Data!$A:$H, 8, FALSE)</f>
        <v>*</v>
      </c>
      <c r="P25" s="9">
        <f>VLOOKUP(C25, [1]Data!$A:$I, 9, FALSE)</f>
        <v>0.05</v>
      </c>
      <c r="Q25" s="9" t="str">
        <f>VLOOKUP(C25, [1]Data!$A:$J, 10, FALSE)</f>
        <v>*</v>
      </c>
      <c r="R25" s="9" t="str">
        <f>VLOOKUP(C25, [1]Data!$A:$K, 11, FALSE)</f>
        <v>*</v>
      </c>
      <c r="S25" s="9" t="str">
        <f>VLOOKUP(C25, [1]Data!$A:$L, 12, FALSE)</f>
        <v>*</v>
      </c>
      <c r="T25" s="9" t="str">
        <f>VLOOKUP(C25, [1]Data!$A:$M, 13, FALSE)</f>
        <v>*</v>
      </c>
      <c r="U25" s="9">
        <f>VLOOKUP(C25, [1]Data!$A:$N, 14, FALSE)</f>
        <v>0.16070000000000001</v>
      </c>
      <c r="V25" s="8" t="str">
        <f>VLOOKUP(C25, [1]Data!$A:$O, 15, FALSE)</f>
        <v>St. Francois</v>
      </c>
      <c r="W25" s="8" t="str">
        <f>VLOOKUP(C25, [1]Data!$A:$P, 16, FALSE)</f>
        <v>town</v>
      </c>
      <c r="X25" s="8" t="str">
        <f>VLOOKUP(C25, [1]Data!$A:$Q, 17, FALSE)</f>
        <v>Bootheel</v>
      </c>
      <c r="Y25" s="8">
        <f>VLOOKUP(C25, [1]Data!$A:$R, 18, FALSE)</f>
        <v>2905130</v>
      </c>
    </row>
    <row r="26" spans="1:25" ht="15.6" x14ac:dyDescent="0.35">
      <c r="A26" s="7" t="s">
        <v>306</v>
      </c>
      <c r="B26" s="8" t="s">
        <v>308</v>
      </c>
      <c r="C26" s="8" t="s">
        <v>307</v>
      </c>
      <c r="D26" s="8">
        <f>VLOOKUP(C26, [1]Data!$A:$D, 4, FALSE)</f>
        <v>466</v>
      </c>
      <c r="E26" s="8">
        <v>108</v>
      </c>
      <c r="F26" s="8">
        <v>120</v>
      </c>
      <c r="G26" s="9">
        <v>0.9</v>
      </c>
      <c r="H26" s="8">
        <v>22.1</v>
      </c>
      <c r="I26" s="8">
        <v>21.2</v>
      </c>
      <c r="J26" s="8">
        <v>21.7</v>
      </c>
      <c r="K26" s="8">
        <v>22.6</v>
      </c>
      <c r="L26" s="8">
        <v>22.2</v>
      </c>
      <c r="M26" s="9">
        <f>VLOOKUP(C26, [1]Data!$A:$F, 6, FALSE)</f>
        <v>0.111</v>
      </c>
      <c r="N26" s="9">
        <f>VLOOKUP(C26, [1]Data!$A:$G, 7, FALSE)</f>
        <v>0.95299999999999996</v>
      </c>
      <c r="O26" s="9" t="str">
        <f>VLOOKUP(C26, [1]Data!$A:$H, 8, FALSE)</f>
        <v>*</v>
      </c>
      <c r="P26" s="9" t="str">
        <f>VLOOKUP(C26, [1]Data!$A:$I, 9, FALSE)</f>
        <v>*</v>
      </c>
      <c r="Q26" s="9" t="str">
        <f>VLOOKUP(C26, [1]Data!$A:$J, 10, FALSE)</f>
        <v>*</v>
      </c>
      <c r="R26" s="9">
        <f>VLOOKUP(C26, [1]Data!$A:$K, 11, FALSE)</f>
        <v>3.4000000000000002E-2</v>
      </c>
      <c r="S26" s="9" t="str">
        <f>VLOOKUP(C26, [1]Data!$A:$L, 12, FALSE)</f>
        <v>*</v>
      </c>
      <c r="T26" s="9" t="str">
        <f>VLOOKUP(C26, [1]Data!$A:$M, 13, FALSE)</f>
        <v>*</v>
      </c>
      <c r="U26" s="9">
        <f>VLOOKUP(C26, [1]Data!$A:$N, 14, FALSE)</f>
        <v>9.01E-2</v>
      </c>
      <c r="V26" s="8" t="str">
        <f>VLOOKUP(C26, [1]Data!$A:$O, 15, FALSE)</f>
        <v>Cole</v>
      </c>
      <c r="W26" s="8" t="str">
        <f>VLOOKUP(C26, [1]Data!$A:$P, 16, FALSE)</f>
        <v>rural</v>
      </c>
      <c r="X26" s="8" t="str">
        <f>VLOOKUP(C26, [1]Data!$A:$Q, 17, FALSE)</f>
        <v>Central</v>
      </c>
      <c r="Y26" s="8">
        <f>VLOOKUP(C26, [1]Data!$A:$R, 18, FALSE)</f>
        <v>2909930</v>
      </c>
    </row>
    <row r="27" spans="1:25" ht="15.6" x14ac:dyDescent="0.35">
      <c r="A27" s="7" t="s">
        <v>1275</v>
      </c>
      <c r="B27" s="8" t="s">
        <v>1276</v>
      </c>
      <c r="C27" s="8" t="s">
        <v>1432</v>
      </c>
      <c r="D27" s="8">
        <f>VLOOKUP(C27, [1]Data!$A:$D, 4, FALSE)</f>
        <v>5</v>
      </c>
      <c r="E27" s="8" t="s">
        <v>3</v>
      </c>
      <c r="F27" s="8" t="s">
        <v>3</v>
      </c>
      <c r="G27" s="9" t="s">
        <v>3</v>
      </c>
      <c r="H27" s="8" t="s">
        <v>3</v>
      </c>
      <c r="I27" s="8" t="s">
        <v>3</v>
      </c>
      <c r="J27" s="8" t="s">
        <v>3</v>
      </c>
      <c r="K27" s="8" t="s">
        <v>3</v>
      </c>
      <c r="L27" s="8" t="s">
        <v>3</v>
      </c>
      <c r="M27" s="9" t="str">
        <f>VLOOKUP(C27, [1]Data!$A:$F, 6, FALSE)</f>
        <v>*</v>
      </c>
      <c r="N27" s="9" t="str">
        <f>VLOOKUP(C27, [1]Data!$A:$G, 7, FALSE)</f>
        <v>*</v>
      </c>
      <c r="O27" s="9" t="str">
        <f>VLOOKUP(C27, [1]Data!$A:$H, 8, FALSE)</f>
        <v>*</v>
      </c>
      <c r="P27" s="9" t="str">
        <f>VLOOKUP(C27, [1]Data!$A:$I, 9, FALSE)</f>
        <v>*</v>
      </c>
      <c r="Q27" s="9" t="str">
        <f>VLOOKUP(C27, [1]Data!$A:$J, 10, FALSE)</f>
        <v>*</v>
      </c>
      <c r="R27" s="9" t="str">
        <f>VLOOKUP(C27, [1]Data!$A:$K, 11, FALSE)</f>
        <v>*</v>
      </c>
      <c r="S27" s="9" t="str">
        <f>VLOOKUP(C27, [1]Data!$A:$L, 12, FALSE)</f>
        <v>*</v>
      </c>
      <c r="T27" s="9" t="str">
        <f>VLOOKUP(C27, [1]Data!$A:$M, 13, FALSE)</f>
        <v>*</v>
      </c>
      <c r="U27" s="9" t="str">
        <f>VLOOKUP(C27, [1]Data!$A:$N, 14, FALSE)</f>
        <v>*</v>
      </c>
      <c r="V27" s="8" t="str">
        <f>VLOOKUP(C27, [1]Data!$A:$O, 15, FALSE)</f>
        <v>Stoddard</v>
      </c>
      <c r="W27" s="8" t="str">
        <f>VLOOKUP(C27, [1]Data!$A:$P, 16, FALSE)</f>
        <v>rural</v>
      </c>
      <c r="X27" s="8" t="str">
        <f>VLOOKUP(C27, [1]Data!$A:$Q, 17, FALSE)</f>
        <v>Bootheel</v>
      </c>
      <c r="Y27" s="8">
        <f>VLOOKUP(C27, [1]Data!$A:$R, 18, FALSE)</f>
        <v>2905250</v>
      </c>
    </row>
    <row r="28" spans="1:25" ht="15.6" x14ac:dyDescent="0.35">
      <c r="A28" s="7" t="s">
        <v>1275</v>
      </c>
      <c r="B28" s="8" t="s">
        <v>1276</v>
      </c>
      <c r="C28" s="8" t="s">
        <v>1277</v>
      </c>
      <c r="D28" s="8">
        <f>VLOOKUP(C28, [1]Data!$A:$D, 4, FALSE)</f>
        <v>192</v>
      </c>
      <c r="E28" s="8">
        <v>31</v>
      </c>
      <c r="F28" s="8">
        <v>50</v>
      </c>
      <c r="G28" s="9">
        <v>0.62</v>
      </c>
      <c r="H28" s="8">
        <v>20.2</v>
      </c>
      <c r="I28" s="8">
        <v>19.5</v>
      </c>
      <c r="J28" s="8">
        <v>19</v>
      </c>
      <c r="K28" s="8">
        <v>22.1</v>
      </c>
      <c r="L28" s="8">
        <v>19.600000000000001</v>
      </c>
      <c r="M28" s="9">
        <f>VLOOKUP(C28, [1]Data!$A:$F, 6, FALSE)</f>
        <v>0.38299999999999995</v>
      </c>
      <c r="N28" s="9">
        <f>VLOOKUP(C28, [1]Data!$A:$G, 7, FALSE)</f>
        <v>0.96900000000000008</v>
      </c>
      <c r="O28" s="9" t="str">
        <f>VLOOKUP(C28, [1]Data!$A:$H, 8, FALSE)</f>
        <v>*</v>
      </c>
      <c r="P28" s="9" t="str">
        <f>VLOOKUP(C28, [1]Data!$A:$I, 9, FALSE)</f>
        <v>*</v>
      </c>
      <c r="Q28" s="9" t="str">
        <f>VLOOKUP(C28, [1]Data!$A:$J, 10, FALSE)</f>
        <v>*</v>
      </c>
      <c r="R28" s="9" t="str">
        <f>VLOOKUP(C28, [1]Data!$A:$K, 11, FALSE)</f>
        <v>*</v>
      </c>
      <c r="S28" s="9" t="str">
        <f>VLOOKUP(C28, [1]Data!$A:$L, 12, FALSE)</f>
        <v>*</v>
      </c>
      <c r="T28" s="9" t="str">
        <f>VLOOKUP(C28, [1]Data!$A:$M, 13, FALSE)</f>
        <v>*</v>
      </c>
      <c r="U28" s="9">
        <f>VLOOKUP(C28, [1]Data!$A:$N, 14, FALSE)</f>
        <v>0.1094</v>
      </c>
      <c r="V28" s="8" t="str">
        <f>VLOOKUP(C28, [1]Data!$A:$O, 15, FALSE)</f>
        <v>Stoddard</v>
      </c>
      <c r="W28" s="8" t="str">
        <f>VLOOKUP(C28, [1]Data!$A:$P, 16, FALSE)</f>
        <v>rural</v>
      </c>
      <c r="X28" s="8" t="str">
        <f>VLOOKUP(C28, [1]Data!$A:$Q, 17, FALSE)</f>
        <v>Bootheel</v>
      </c>
      <c r="Y28" s="8">
        <f>VLOOKUP(C28, [1]Data!$A:$R, 18, FALSE)</f>
        <v>2905250</v>
      </c>
    </row>
    <row r="29" spans="1:25" ht="15.6" x14ac:dyDescent="0.35">
      <c r="A29" s="7" t="s">
        <v>1296</v>
      </c>
      <c r="B29" s="8" t="s">
        <v>1297</v>
      </c>
      <c r="C29" s="8" t="s">
        <v>1298</v>
      </c>
      <c r="D29" s="8">
        <f>VLOOKUP(C29, [1]Data!$A:$D, 4, FALSE)</f>
        <v>178</v>
      </c>
      <c r="E29" s="8">
        <v>42</v>
      </c>
      <c r="F29" s="8">
        <v>49</v>
      </c>
      <c r="G29" s="9">
        <v>0.8571428571428571</v>
      </c>
      <c r="H29" s="8">
        <v>19.7</v>
      </c>
      <c r="I29" s="8">
        <v>18.600000000000001</v>
      </c>
      <c r="J29" s="8">
        <v>18.899999999999999</v>
      </c>
      <c r="K29" s="8">
        <v>21</v>
      </c>
      <c r="L29" s="8">
        <v>20.100000000000001</v>
      </c>
      <c r="M29" s="9">
        <f>VLOOKUP(C29, [1]Data!$A:$F, 6, FALSE)</f>
        <v>0.40899999999999997</v>
      </c>
      <c r="N29" s="9">
        <f>VLOOKUP(C29, [1]Data!$A:$G, 7, FALSE)</f>
        <v>0.92700000000000005</v>
      </c>
      <c r="O29" s="9" t="str">
        <f>VLOOKUP(C29, [1]Data!$A:$H, 8, FALSE)</f>
        <v>*</v>
      </c>
      <c r="P29" s="9" t="str">
        <f>VLOOKUP(C29, [1]Data!$A:$I, 9, FALSE)</f>
        <v>*</v>
      </c>
      <c r="Q29" s="9" t="str">
        <f>VLOOKUP(C29, [1]Data!$A:$J, 10, FALSE)</f>
        <v>*</v>
      </c>
      <c r="R29" s="9" t="str">
        <f>VLOOKUP(C29, [1]Data!$A:$K, 11, FALSE)</f>
        <v>*</v>
      </c>
      <c r="S29" s="9" t="str">
        <f>VLOOKUP(C29, [1]Data!$A:$L, 12, FALSE)</f>
        <v>*</v>
      </c>
      <c r="T29" s="9" t="str">
        <f>VLOOKUP(C29, [1]Data!$A:$M, 13, FALSE)</f>
        <v>*</v>
      </c>
      <c r="U29" s="9">
        <f>VLOOKUP(C29, [1]Data!$A:$N, 14, FALSE)</f>
        <v>0.23600000000000002</v>
      </c>
      <c r="V29" s="8" t="str">
        <f>VLOOKUP(C29, [1]Data!$A:$O, 15, FALSE)</f>
        <v>Stone</v>
      </c>
      <c r="W29" s="8" t="str">
        <f>VLOOKUP(C29, [1]Data!$A:$P, 16, FALSE)</f>
        <v>rural</v>
      </c>
      <c r="X29" s="8" t="str">
        <f>VLOOKUP(C29, [1]Data!$A:$Q, 17, FALSE)</f>
        <v>Southwest</v>
      </c>
      <c r="Y29" s="8">
        <f>VLOOKUP(C29, [1]Data!$A:$R, 18, FALSE)</f>
        <v>2905280</v>
      </c>
    </row>
    <row r="30" spans="1:25" ht="15.6" x14ac:dyDescent="0.35">
      <c r="A30" s="7" t="s">
        <v>551</v>
      </c>
      <c r="B30" s="8" t="s">
        <v>552</v>
      </c>
      <c r="C30" s="8" t="s">
        <v>553</v>
      </c>
      <c r="D30" s="8">
        <f>VLOOKUP(C30, [1]Data!$A:$D, 4, FALSE)</f>
        <v>2457</v>
      </c>
      <c r="E30" s="8">
        <v>468</v>
      </c>
      <c r="F30" s="8">
        <v>569</v>
      </c>
      <c r="G30" s="9">
        <v>0.82249560632688923</v>
      </c>
      <c r="H30" s="8">
        <v>20.399999999999999</v>
      </c>
      <c r="I30" s="8">
        <v>19.7</v>
      </c>
      <c r="J30" s="8">
        <v>19.399999999999999</v>
      </c>
      <c r="K30" s="8">
        <v>21.3</v>
      </c>
      <c r="L30" s="8">
        <v>20.6</v>
      </c>
      <c r="M30" s="9">
        <f>VLOOKUP(C30, [1]Data!$A:$F, 6, FALSE)</f>
        <v>0.14699999999999999</v>
      </c>
      <c r="N30" s="9">
        <f>VLOOKUP(C30, [1]Data!$A:$G, 7, FALSE)</f>
        <v>0.65900000000000003</v>
      </c>
      <c r="O30" s="9">
        <f>VLOOKUP(C30, [1]Data!$A:$H, 8, FALSE)</f>
        <v>0.13900000000000001</v>
      </c>
      <c r="P30" s="9">
        <f>VLOOKUP(C30, [1]Data!$A:$I, 9, FALSE)</f>
        <v>9.1999999999999998E-2</v>
      </c>
      <c r="Q30" s="9">
        <f>VLOOKUP(C30, [1]Data!$A:$J, 10, FALSE)</f>
        <v>2.2792022792022793E-2</v>
      </c>
      <c r="R30" s="9">
        <f>VLOOKUP(C30, [1]Data!$A:$K, 11, FALSE)</f>
        <v>7.400000000000001E-2</v>
      </c>
      <c r="S30" s="9">
        <f>VLOOKUP(C30, [1]Data!$A:$L, 12, FALSE)</f>
        <v>1.3207977207977173E-2</v>
      </c>
      <c r="T30" s="9"/>
      <c r="U30" s="9">
        <f>VLOOKUP(C30, [1]Data!$A:$N, 14, FALSE)</f>
        <v>0.12369999999999999</v>
      </c>
      <c r="V30" s="8" t="str">
        <f>VLOOKUP(C30, [1]Data!$A:$O, 15, FALSE)</f>
        <v>Jackson</v>
      </c>
      <c r="W30" s="8" t="str">
        <f>VLOOKUP(C30, [1]Data!$A:$P, 16, FALSE)</f>
        <v>suburban</v>
      </c>
      <c r="X30" s="8" t="str">
        <f>VLOOKUP(C30, [1]Data!$A:$Q, 17, FALSE)</f>
        <v>Kansas City</v>
      </c>
      <c r="Y30" s="8">
        <f>VLOOKUP(C30, [1]Data!$A:$R, 18, FALSE)</f>
        <v>2905310</v>
      </c>
    </row>
    <row r="31" spans="1:25" ht="15.6" x14ac:dyDescent="0.35">
      <c r="A31" s="7" t="s">
        <v>551</v>
      </c>
      <c r="B31" s="8" t="s">
        <v>552</v>
      </c>
      <c r="C31" s="8" t="s">
        <v>554</v>
      </c>
      <c r="D31" s="8">
        <f>VLOOKUP(C31, [1]Data!$A:$D, 4, FALSE)</f>
        <v>2262</v>
      </c>
      <c r="E31" s="8">
        <v>465</v>
      </c>
      <c r="F31" s="8">
        <v>521</v>
      </c>
      <c r="G31" s="9">
        <v>0.8925143953934741</v>
      </c>
      <c r="H31" s="8">
        <v>21.5</v>
      </c>
      <c r="I31" s="8">
        <v>21</v>
      </c>
      <c r="J31" s="8">
        <v>20.3</v>
      </c>
      <c r="K31" s="8">
        <v>22.3</v>
      </c>
      <c r="L31" s="8">
        <v>21.7</v>
      </c>
      <c r="M31" s="9">
        <f>VLOOKUP(C31, [1]Data!$A:$F, 6, FALSE)</f>
        <v>0.10300000000000001</v>
      </c>
      <c r="N31" s="9">
        <f>VLOOKUP(C31, [1]Data!$A:$G, 7, FALSE)</f>
        <v>0.7</v>
      </c>
      <c r="O31" s="9">
        <f>VLOOKUP(C31, [1]Data!$A:$H, 8, FALSE)</f>
        <v>0.129</v>
      </c>
      <c r="P31" s="9">
        <f>VLOOKUP(C31, [1]Data!$A:$I, 9, FALSE)</f>
        <v>7.5999999999999998E-2</v>
      </c>
      <c r="Q31" s="9">
        <f>VLOOKUP(C31, [1]Data!$A:$J, 10, FALSE)</f>
        <v>3.0061892130857647E-2</v>
      </c>
      <c r="R31" s="9">
        <f>VLOOKUP(C31, [1]Data!$A:$K, 11, FALSE)</f>
        <v>6.0999999999999999E-2</v>
      </c>
      <c r="S31" s="9"/>
      <c r="T31" s="9"/>
      <c r="U31" s="9">
        <f>VLOOKUP(C31, [1]Data!$A:$N, 14, FALSE)</f>
        <v>9.8599999999999993E-2</v>
      </c>
      <c r="V31" s="8" t="str">
        <f>VLOOKUP(C31, [1]Data!$A:$O, 15, FALSE)</f>
        <v>Jackson</v>
      </c>
      <c r="W31" s="8" t="str">
        <f>VLOOKUP(C31, [1]Data!$A:$P, 16, FALSE)</f>
        <v>suburban</v>
      </c>
      <c r="X31" s="8" t="str">
        <f>VLOOKUP(C31, [1]Data!$A:$Q, 17, FALSE)</f>
        <v>Kansas City</v>
      </c>
      <c r="Y31" s="8">
        <f>VLOOKUP(C31, [1]Data!$A:$R, 18, FALSE)</f>
        <v>2905310</v>
      </c>
    </row>
    <row r="32" spans="1:25" ht="15.6" x14ac:dyDescent="0.35">
      <c r="A32" s="7" t="s">
        <v>551</v>
      </c>
      <c r="B32" s="8" t="s">
        <v>552</v>
      </c>
      <c r="C32" s="8" t="s">
        <v>1431</v>
      </c>
      <c r="D32" s="8" t="str">
        <f>VLOOKUP(C32, [1]Data!$A:$D, 4, FALSE)</f>
        <v>*</v>
      </c>
      <c r="E32" s="8" t="s">
        <v>3</v>
      </c>
      <c r="F32" s="8" t="s">
        <v>3</v>
      </c>
      <c r="G32" s="9" t="s">
        <v>3</v>
      </c>
      <c r="H32" s="8" t="s">
        <v>3</v>
      </c>
      <c r="I32" s="8" t="s">
        <v>3</v>
      </c>
      <c r="J32" s="8" t="s">
        <v>3</v>
      </c>
      <c r="K32" s="8" t="s">
        <v>3</v>
      </c>
      <c r="L32" s="8" t="s">
        <v>3</v>
      </c>
      <c r="M32" s="9" t="str">
        <f>VLOOKUP(C32, [1]Data!$A:$F, 6, FALSE)</f>
        <v>*</v>
      </c>
      <c r="N32" s="9" t="str">
        <f>VLOOKUP(C32, [1]Data!$A:$G, 7, FALSE)</f>
        <v>*</v>
      </c>
      <c r="O32" s="9" t="str">
        <f>VLOOKUP(C32, [1]Data!$A:$H, 8, FALSE)</f>
        <v>*</v>
      </c>
      <c r="P32" s="9" t="str">
        <f>VLOOKUP(C32, [1]Data!$A:$I, 9, FALSE)</f>
        <v>*</v>
      </c>
      <c r="Q32" s="9" t="str">
        <f>VLOOKUP(C32, [1]Data!$A:$J, 10, FALSE)</f>
        <v>*</v>
      </c>
      <c r="R32" s="9" t="str">
        <f>VLOOKUP(C32, [1]Data!$A:$K, 11, FALSE)</f>
        <v>*</v>
      </c>
      <c r="S32" s="9" t="str">
        <f>VLOOKUP(C32, [1]Data!$A:$L, 12, FALSE)</f>
        <v>*</v>
      </c>
      <c r="T32" s="9" t="str">
        <f>VLOOKUP(C32, [1]Data!$A:$M, 13, FALSE)</f>
        <v>*</v>
      </c>
      <c r="U32" s="9" t="str">
        <f>VLOOKUP(C32, [1]Data!$A:$N, 14, FALSE)</f>
        <v>*</v>
      </c>
      <c r="V32" s="8" t="str">
        <f>VLOOKUP(C32, [1]Data!$A:$O, 15, FALSE)</f>
        <v>Jackson</v>
      </c>
      <c r="W32" s="8" t="str">
        <f>VLOOKUP(C32, [1]Data!$A:$P, 16, FALSE)</f>
        <v>suburban</v>
      </c>
      <c r="X32" s="8" t="str">
        <f>VLOOKUP(C32, [1]Data!$A:$Q, 17, FALSE)</f>
        <v>Kansas City</v>
      </c>
      <c r="Y32" s="8">
        <f>VLOOKUP(C32, [1]Data!$A:$R, 18, FALSE)</f>
        <v>2905310</v>
      </c>
    </row>
    <row r="33" spans="1:25" ht="15.6" x14ac:dyDescent="0.35">
      <c r="A33" s="7" t="s">
        <v>1012</v>
      </c>
      <c r="B33" s="8" t="s">
        <v>1013</v>
      </c>
      <c r="C33" s="8" t="s">
        <v>1014</v>
      </c>
      <c r="D33" s="8">
        <f>VLOOKUP(C33, [1]Data!$A:$D, 4, FALSE)</f>
        <v>874</v>
      </c>
      <c r="E33" s="8">
        <v>95</v>
      </c>
      <c r="F33" s="8">
        <v>194</v>
      </c>
      <c r="G33" s="9">
        <v>0.48969072164948452</v>
      </c>
      <c r="H33" s="8">
        <v>21.3</v>
      </c>
      <c r="I33" s="8">
        <v>19.7</v>
      </c>
      <c r="J33" s="8">
        <v>20.5</v>
      </c>
      <c r="K33" s="8">
        <v>22.3</v>
      </c>
      <c r="L33" s="8">
        <v>21.9</v>
      </c>
      <c r="M33" s="9">
        <f>VLOOKUP(C33, [1]Data!$A:$F, 6, FALSE)</f>
        <v>0.33500000000000002</v>
      </c>
      <c r="N33" s="9">
        <f>VLOOKUP(C33, [1]Data!$A:$G, 7, FALSE)</f>
        <v>0.88400000000000001</v>
      </c>
      <c r="O33" s="9">
        <f>VLOOKUP(C33, [1]Data!$A:$H, 8, FALSE)</f>
        <v>0.01</v>
      </c>
      <c r="P33" s="9">
        <f>VLOOKUP(C33, [1]Data!$A:$I, 9, FALSE)</f>
        <v>5.2999999999999999E-2</v>
      </c>
      <c r="Q33" s="9" t="str">
        <f>VLOOKUP(C33, [1]Data!$A:$J, 10, FALSE)</f>
        <v>*</v>
      </c>
      <c r="R33" s="9">
        <f>VLOOKUP(C33, [1]Data!$A:$K, 11, FALSE)</f>
        <v>3.9E-2</v>
      </c>
      <c r="S33" s="9" t="str">
        <f>VLOOKUP(C33, [1]Data!$A:$L, 12, FALSE)</f>
        <v>*</v>
      </c>
      <c r="T33" s="9" t="str">
        <f>VLOOKUP(C33, [1]Data!$A:$M, 13, FALSE)</f>
        <v>*</v>
      </c>
      <c r="U33" s="9">
        <f>VLOOKUP(C33, [1]Data!$A:$N, 14, FALSE)</f>
        <v>0.13269999999999998</v>
      </c>
      <c r="V33" s="8" t="str">
        <f>VLOOKUP(C33, [1]Data!$A:$O, 15, FALSE)</f>
        <v>Polk</v>
      </c>
      <c r="W33" s="8" t="str">
        <f>VLOOKUP(C33, [1]Data!$A:$P, 16, FALSE)</f>
        <v>rural</v>
      </c>
      <c r="X33" s="8" t="str">
        <f>VLOOKUP(C33, [1]Data!$A:$Q, 17, FALSE)</f>
        <v>Southwest</v>
      </c>
      <c r="Y33" s="8">
        <f>VLOOKUP(C33, [1]Data!$A:$R, 18, FALSE)</f>
        <v>2905370</v>
      </c>
    </row>
    <row r="34" spans="1:25" ht="15.6" x14ac:dyDescent="0.35">
      <c r="A34" s="7" t="s">
        <v>327</v>
      </c>
      <c r="B34" s="8" t="s">
        <v>328</v>
      </c>
      <c r="C34" s="8" t="s">
        <v>329</v>
      </c>
      <c r="D34" s="8">
        <f>VLOOKUP(C34, [1]Data!$A:$D, 4, FALSE)</f>
        <v>566</v>
      </c>
      <c r="E34" s="8">
        <v>72</v>
      </c>
      <c r="F34" s="8">
        <v>130</v>
      </c>
      <c r="G34" s="9">
        <v>0.55384615384615388</v>
      </c>
      <c r="H34" s="8">
        <v>20.6</v>
      </c>
      <c r="I34" s="8">
        <v>19.399999999999999</v>
      </c>
      <c r="J34" s="8">
        <v>19.8</v>
      </c>
      <c r="K34" s="8">
        <v>21.9</v>
      </c>
      <c r="L34" s="8">
        <v>20.8</v>
      </c>
      <c r="M34" s="9">
        <f>VLOOKUP(C34, [1]Data!$A:$F, 6, FALSE)</f>
        <v>0.36799999999999999</v>
      </c>
      <c r="N34" s="9">
        <f>VLOOKUP(C34, [1]Data!$A:$G, 7, FALSE)</f>
        <v>0.84499999999999997</v>
      </c>
      <c r="O34" s="9">
        <f>VLOOKUP(C34, [1]Data!$A:$H, 8, FALSE)</f>
        <v>7.0999999999999994E-2</v>
      </c>
      <c r="P34" s="9">
        <f>VLOOKUP(C34, [1]Data!$A:$I, 9, FALSE)</f>
        <v>2.7999999999999997E-2</v>
      </c>
      <c r="Q34" s="9" t="str">
        <f>VLOOKUP(C34, [1]Data!$A:$J, 10, FALSE)</f>
        <v>*</v>
      </c>
      <c r="R34" s="9">
        <f>VLOOKUP(C34, [1]Data!$A:$K, 11, FALSE)</f>
        <v>4.8000000000000001E-2</v>
      </c>
      <c r="S34" s="9" t="str">
        <f>VLOOKUP(C34, [1]Data!$A:$L, 12, FALSE)</f>
        <v>*</v>
      </c>
      <c r="T34" s="9" t="str">
        <f>VLOOKUP(C34, [1]Data!$A:$M, 13, FALSE)</f>
        <v>*</v>
      </c>
      <c r="U34" s="9">
        <f>VLOOKUP(C34, [1]Data!$A:$N, 14, FALSE)</f>
        <v>0.1343</v>
      </c>
      <c r="V34" s="8" t="str">
        <f>VLOOKUP(C34, [1]Data!$A:$O, 15, FALSE)</f>
        <v>Cooper</v>
      </c>
      <c r="W34" s="8" t="str">
        <f>VLOOKUP(C34, [1]Data!$A:$P, 16, FALSE)</f>
        <v>rural</v>
      </c>
      <c r="X34" s="8" t="str">
        <f>VLOOKUP(C34, [1]Data!$A:$Q, 17, FALSE)</f>
        <v>Central</v>
      </c>
      <c r="Y34" s="8">
        <f>VLOOKUP(C34, [1]Data!$A:$R, 18, FALSE)</f>
        <v>2905580</v>
      </c>
    </row>
    <row r="35" spans="1:25" ht="15.6" x14ac:dyDescent="0.35">
      <c r="A35" s="7" t="s">
        <v>195</v>
      </c>
      <c r="B35" s="8" t="s">
        <v>196</v>
      </c>
      <c r="C35" s="8" t="s">
        <v>197</v>
      </c>
      <c r="D35" s="8">
        <f>VLOOKUP(C35, [1]Data!$A:$D, 4, FALSE)</f>
        <v>16</v>
      </c>
      <c r="E35" s="8" t="s">
        <v>3</v>
      </c>
      <c r="F35" s="8" t="s">
        <v>3</v>
      </c>
      <c r="G35" s="9" t="s">
        <v>3</v>
      </c>
      <c r="H35" s="8" t="s">
        <v>3</v>
      </c>
      <c r="I35" s="8" t="s">
        <v>3</v>
      </c>
      <c r="J35" s="8" t="s">
        <v>3</v>
      </c>
      <c r="K35" s="8" t="s">
        <v>3</v>
      </c>
      <c r="L35" s="8" t="s">
        <v>3</v>
      </c>
      <c r="M35" s="9">
        <f>VLOOKUP(C35, [1]Data!$A:$F, 6, FALSE)</f>
        <v>1</v>
      </c>
      <c r="N35" s="9">
        <f>VLOOKUP(C35, [1]Data!$A:$G, 7, FALSE)</f>
        <v>1</v>
      </c>
      <c r="O35" s="9" t="str">
        <f>VLOOKUP(C35, [1]Data!$A:$H, 8, FALSE)</f>
        <v>*</v>
      </c>
      <c r="P35" s="9" t="str">
        <f>VLOOKUP(C35, [1]Data!$A:$I, 9, FALSE)</f>
        <v>*</v>
      </c>
      <c r="Q35" s="9" t="str">
        <f>VLOOKUP(C35, [1]Data!$A:$J, 10, FALSE)</f>
        <v>*</v>
      </c>
      <c r="R35" s="9" t="str">
        <f>VLOOKUP(C35, [1]Data!$A:$K, 11, FALSE)</f>
        <v>*</v>
      </c>
      <c r="S35" s="9" t="str">
        <f>VLOOKUP(C35, [1]Data!$A:$L, 12, FALSE)</f>
        <v>*</v>
      </c>
      <c r="T35" s="9" t="str">
        <f>VLOOKUP(C35, [1]Data!$A:$M, 13, FALSE)</f>
        <v>*</v>
      </c>
      <c r="U35" s="9" t="str">
        <f>VLOOKUP(C35, [1]Data!$A:$N, 14, FALSE)</f>
        <v>*</v>
      </c>
      <c r="V35" s="8" t="str">
        <f>VLOOKUP(C35, [1]Data!$A:$O, 15, FALSE)</f>
        <v>Carroll</v>
      </c>
      <c r="W35" s="8" t="str">
        <f>VLOOKUP(C35, [1]Data!$A:$P, 16, FALSE)</f>
        <v>town</v>
      </c>
      <c r="X35" s="8" t="str">
        <f>VLOOKUP(C35, [1]Data!$A:$Q, 17, FALSE)</f>
        <v>Western Plains</v>
      </c>
      <c r="Y35" s="8">
        <f>VLOOKUP(C35, [1]Data!$A:$R, 18, FALSE)</f>
        <v>2905610</v>
      </c>
    </row>
    <row r="36" spans="1:25" ht="15.6" x14ac:dyDescent="0.35">
      <c r="A36" s="7" t="s">
        <v>990</v>
      </c>
      <c r="B36" s="8" t="s">
        <v>991</v>
      </c>
      <c r="C36" s="8" t="s">
        <v>992</v>
      </c>
      <c r="D36" s="8">
        <f>VLOOKUP(C36, [1]Data!$A:$D, 4, FALSE)</f>
        <v>407</v>
      </c>
      <c r="E36" s="8">
        <v>52</v>
      </c>
      <c r="F36" s="8">
        <v>93</v>
      </c>
      <c r="G36" s="9">
        <v>0.55913978494623651</v>
      </c>
      <c r="H36" s="8">
        <v>21.6</v>
      </c>
      <c r="I36" s="8">
        <v>20.3</v>
      </c>
      <c r="J36" s="8">
        <v>19.899999999999999</v>
      </c>
      <c r="K36" s="8">
        <v>23.3</v>
      </c>
      <c r="L36" s="8">
        <v>22.2</v>
      </c>
      <c r="M36" s="9">
        <f>VLOOKUP(C36, [1]Data!$A:$F, 6, FALSE)</f>
        <v>0.19</v>
      </c>
      <c r="N36" s="9">
        <f>VLOOKUP(C36, [1]Data!$A:$G, 7, FALSE)</f>
        <v>0.90900000000000003</v>
      </c>
      <c r="O36" s="9">
        <f>VLOOKUP(C36, [1]Data!$A:$H, 8, FALSE)</f>
        <v>0.02</v>
      </c>
      <c r="P36" s="9">
        <f>VLOOKUP(C36, [1]Data!$A:$I, 9, FALSE)</f>
        <v>3.7000000000000005E-2</v>
      </c>
      <c r="Q36" s="9" t="str">
        <f>VLOOKUP(C36, [1]Data!$A:$J, 10, FALSE)</f>
        <v>*</v>
      </c>
      <c r="R36" s="9">
        <f>VLOOKUP(C36, [1]Data!$A:$K, 11, FALSE)</f>
        <v>3.2000000000000001E-2</v>
      </c>
      <c r="S36" s="9" t="str">
        <f>VLOOKUP(C36, [1]Data!$A:$L, 12, FALSE)</f>
        <v>*</v>
      </c>
      <c r="T36" s="9" t="str">
        <f>VLOOKUP(C36, [1]Data!$A:$M, 13, FALSE)</f>
        <v>*</v>
      </c>
      <c r="U36" s="9">
        <f>VLOOKUP(C36, [1]Data!$A:$N, 14, FALSE)</f>
        <v>0.1278</v>
      </c>
      <c r="V36" s="8" t="str">
        <f>VLOOKUP(C36, [1]Data!$A:$O, 15, FALSE)</f>
        <v>Pike</v>
      </c>
      <c r="W36" s="8" t="str">
        <f>VLOOKUP(C36, [1]Data!$A:$P, 16, FALSE)</f>
        <v>town</v>
      </c>
      <c r="X36" s="8" t="str">
        <f>VLOOKUP(C36, [1]Data!$A:$Q, 17, FALSE)</f>
        <v>Northeast</v>
      </c>
      <c r="Y36" s="8">
        <f>VLOOKUP(C36, [1]Data!$A:$R, 18, FALSE)</f>
        <v>2905660</v>
      </c>
    </row>
    <row r="37" spans="1:25" ht="15.6" x14ac:dyDescent="0.35">
      <c r="A37" s="7" t="s">
        <v>1308</v>
      </c>
      <c r="B37" s="8" t="s">
        <v>1309</v>
      </c>
      <c r="C37" s="8" t="s">
        <v>1310</v>
      </c>
      <c r="D37" s="8">
        <f>VLOOKUP(C37, [1]Data!$A:$D, 4, FALSE)</f>
        <v>140</v>
      </c>
      <c r="E37" s="8">
        <v>12</v>
      </c>
      <c r="F37" s="8">
        <v>28</v>
      </c>
      <c r="G37" s="9">
        <v>0.42857142857142855</v>
      </c>
      <c r="H37" s="8">
        <v>19.600000000000001</v>
      </c>
      <c r="I37" s="8">
        <v>18.600000000000001</v>
      </c>
      <c r="J37" s="8">
        <v>17.2</v>
      </c>
      <c r="K37" s="8">
        <v>21.3</v>
      </c>
      <c r="L37" s="8">
        <v>20.8</v>
      </c>
      <c r="M37" s="9">
        <f>VLOOKUP(C37, [1]Data!$A:$F, 6, FALSE)</f>
        <v>0.68900000000000006</v>
      </c>
      <c r="N37" s="9">
        <f>VLOOKUP(C37, [1]Data!$A:$G, 7, FALSE)</f>
        <v>0.99299999999999999</v>
      </c>
      <c r="O37" s="9" t="str">
        <f>VLOOKUP(C37, [1]Data!$A:$H, 8, FALSE)</f>
        <v>*</v>
      </c>
      <c r="P37" s="9" t="str">
        <f>VLOOKUP(C37, [1]Data!$A:$I, 9, FALSE)</f>
        <v>*</v>
      </c>
      <c r="Q37" s="9" t="str">
        <f>VLOOKUP(C37, [1]Data!$A:$J, 10, FALSE)</f>
        <v>*</v>
      </c>
      <c r="R37" s="9" t="str">
        <f>VLOOKUP(C37, [1]Data!$A:$K, 11, FALSE)</f>
        <v>*</v>
      </c>
      <c r="S37" s="9" t="str">
        <f>VLOOKUP(C37, [1]Data!$A:$L, 12, FALSE)</f>
        <v>*</v>
      </c>
      <c r="T37" s="9" t="str">
        <f>VLOOKUP(C37, [1]Data!$A:$M, 13, FALSE)</f>
        <v>*</v>
      </c>
      <c r="U37" s="9">
        <f>VLOOKUP(C37, [1]Data!$A:$N, 14, FALSE)</f>
        <v>0.21429999999999999</v>
      </c>
      <c r="V37" s="8" t="str">
        <f>VLOOKUP(C37, [1]Data!$A:$O, 15, FALSE)</f>
        <v>Taney</v>
      </c>
      <c r="W37" s="8" t="str">
        <f>VLOOKUP(C37, [1]Data!$A:$P, 16, FALSE)</f>
        <v>town</v>
      </c>
      <c r="X37" s="8" t="str">
        <f>VLOOKUP(C37, [1]Data!$A:$Q, 17, FALSE)</f>
        <v>Southwest</v>
      </c>
      <c r="Y37" s="8">
        <f>VLOOKUP(C37, [1]Data!$A:$R, 18, FALSE)</f>
        <v>2905700</v>
      </c>
    </row>
    <row r="38" spans="1:25" ht="15.6" x14ac:dyDescent="0.35">
      <c r="A38" s="7" t="s">
        <v>1314</v>
      </c>
      <c r="B38" s="8" t="s">
        <v>1315</v>
      </c>
      <c r="C38" s="8" t="s">
        <v>1316</v>
      </c>
      <c r="D38" s="8">
        <f>VLOOKUP(C38, [1]Data!$A:$D, 4, FALSE)</f>
        <v>1427</v>
      </c>
      <c r="E38" s="8">
        <v>151</v>
      </c>
      <c r="F38" s="8">
        <v>331</v>
      </c>
      <c r="G38" s="9">
        <v>0.45619335347432022</v>
      </c>
      <c r="H38" s="8">
        <v>22.1</v>
      </c>
      <c r="I38" s="8">
        <v>21.1</v>
      </c>
      <c r="J38" s="8">
        <v>22.1</v>
      </c>
      <c r="K38" s="8">
        <v>22.3</v>
      </c>
      <c r="L38" s="8">
        <v>22.4</v>
      </c>
      <c r="M38" s="9">
        <f>VLOOKUP(C38, [1]Data!$A:$F, 6, FALSE)</f>
        <v>0.36200000000000004</v>
      </c>
      <c r="N38" s="9">
        <f>VLOOKUP(C38, [1]Data!$A:$G, 7, FALSE)</f>
        <v>0.76</v>
      </c>
      <c r="O38" s="9">
        <f>VLOOKUP(C38, [1]Data!$A:$H, 8, FALSE)</f>
        <v>2.1000000000000001E-2</v>
      </c>
      <c r="P38" s="9">
        <f>VLOOKUP(C38, [1]Data!$A:$I, 9, FALSE)</f>
        <v>0.14599999999999999</v>
      </c>
      <c r="Q38" s="9">
        <f>VLOOKUP(C38, [1]Data!$A:$J, 10, FALSE)</f>
        <v>1.9621583742116328E-2</v>
      </c>
      <c r="R38" s="9">
        <f>VLOOKUP(C38, [1]Data!$A:$K, 11, FALSE)</f>
        <v>4.5999999999999999E-2</v>
      </c>
      <c r="S38" s="9">
        <f>VLOOKUP(C38, [1]Data!$A:$L, 12, FALSE)</f>
        <v>7.3784162578836021E-3</v>
      </c>
      <c r="T38" s="9">
        <f>VLOOKUP(C38, [1]Data!$A:$M, 13, FALSE)</f>
        <v>3.78E-2</v>
      </c>
      <c r="U38" s="9">
        <f>VLOOKUP(C38, [1]Data!$A:$N, 14, FALSE)</f>
        <v>0.11630000000000001</v>
      </c>
      <c r="V38" s="8" t="str">
        <f>VLOOKUP(C38, [1]Data!$A:$O, 15, FALSE)</f>
        <v>Taney</v>
      </c>
      <c r="W38" s="8" t="str">
        <f>VLOOKUP(C38, [1]Data!$A:$P, 16, FALSE)</f>
        <v>town</v>
      </c>
      <c r="X38" s="8" t="str">
        <f>VLOOKUP(C38, [1]Data!$A:$Q, 17, FALSE)</f>
        <v>Southwest</v>
      </c>
      <c r="Y38" s="8">
        <f>VLOOKUP(C38, [1]Data!$A:$R, 18, FALSE)</f>
        <v>2905760</v>
      </c>
    </row>
    <row r="39" spans="1:25" ht="15.6" x14ac:dyDescent="0.35">
      <c r="A39" s="7" t="s">
        <v>151</v>
      </c>
      <c r="B39" s="8" t="s">
        <v>152</v>
      </c>
      <c r="C39" s="8" t="s">
        <v>153</v>
      </c>
      <c r="D39" s="8">
        <f>VLOOKUP(C39, [1]Data!$A:$D, 4, FALSE)</f>
        <v>143</v>
      </c>
      <c r="E39" s="8">
        <v>11</v>
      </c>
      <c r="F39" s="8">
        <v>16</v>
      </c>
      <c r="G39" s="9">
        <v>0.6875</v>
      </c>
      <c r="H39" s="8">
        <v>21.6</v>
      </c>
      <c r="I39" s="8">
        <v>21.1</v>
      </c>
      <c r="J39" s="8">
        <v>19.5</v>
      </c>
      <c r="K39" s="8">
        <v>22.6</v>
      </c>
      <c r="L39" s="8">
        <v>22.5</v>
      </c>
      <c r="M39" s="9">
        <f>VLOOKUP(C39, [1]Data!$A:$F, 6, FALSE)</f>
        <v>0.33299999999999996</v>
      </c>
      <c r="N39" s="9">
        <f>VLOOKUP(C39, [1]Data!$A:$G, 7, FALSE)</f>
        <v>0.95099999999999996</v>
      </c>
      <c r="O39" s="9">
        <f>VLOOKUP(C39, [1]Data!$A:$H, 8, FALSE)</f>
        <v>4.2000000000000003E-2</v>
      </c>
      <c r="P39" s="9" t="str">
        <f>VLOOKUP(C39, [1]Data!$A:$I, 9, FALSE)</f>
        <v>*</v>
      </c>
      <c r="Q39" s="9" t="str">
        <f>VLOOKUP(C39, [1]Data!$A:$J, 10, FALSE)</f>
        <v>*</v>
      </c>
      <c r="R39" s="9" t="str">
        <f>VLOOKUP(C39, [1]Data!$A:$K, 11, FALSE)</f>
        <v>*</v>
      </c>
      <c r="S39" s="9" t="str">
        <f>VLOOKUP(C39, [1]Data!$A:$L, 12, FALSE)</f>
        <v>*</v>
      </c>
      <c r="T39" s="9" t="str">
        <f>VLOOKUP(C39, [1]Data!$A:$M, 13, FALSE)</f>
        <v>*</v>
      </c>
      <c r="U39" s="9">
        <f>VLOOKUP(C39, [1]Data!$A:$N, 14, FALSE)</f>
        <v>0.1119</v>
      </c>
      <c r="V39" s="8" t="str">
        <f>VLOOKUP(C39, [1]Data!$A:$O, 15, FALSE)</f>
        <v>Caldwell</v>
      </c>
      <c r="W39" s="8" t="str">
        <f>VLOOKUP(C39, [1]Data!$A:$P, 16, FALSE)</f>
        <v>rural</v>
      </c>
      <c r="X39" s="8" t="str">
        <f>VLOOKUP(C39, [1]Data!$A:$Q, 17, FALSE)</f>
        <v>Northwest</v>
      </c>
      <c r="Y39" s="8">
        <f>VLOOKUP(C39, [1]Data!$A:$R, 18, FALSE)</f>
        <v>2905820</v>
      </c>
    </row>
    <row r="40" spans="1:25" ht="15.6" x14ac:dyDescent="0.35">
      <c r="A40" s="7" t="s">
        <v>142</v>
      </c>
      <c r="B40" s="8" t="s">
        <v>143</v>
      </c>
      <c r="C40" s="8" t="s">
        <v>144</v>
      </c>
      <c r="D40" s="8">
        <f>VLOOKUP(C40, [1]Data!$A:$D, 4, FALSE)</f>
        <v>31</v>
      </c>
      <c r="E40" s="8" t="s">
        <v>3</v>
      </c>
      <c r="F40" s="8">
        <v>5</v>
      </c>
      <c r="G40" s="9" t="s">
        <v>3</v>
      </c>
      <c r="H40" s="8">
        <v>17</v>
      </c>
      <c r="I40" s="8">
        <v>15</v>
      </c>
      <c r="J40" s="8">
        <v>15</v>
      </c>
      <c r="K40" s="8">
        <v>20</v>
      </c>
      <c r="L40" s="8">
        <v>17</v>
      </c>
      <c r="M40" s="9">
        <f>VLOOKUP(C40, [1]Data!$A:$F, 6, FALSE)</f>
        <v>0.61499999999999999</v>
      </c>
      <c r="N40" s="9">
        <f>VLOOKUP(C40, [1]Data!$A:$G, 7, FALSE)</f>
        <v>0.93500000000000005</v>
      </c>
      <c r="O40" s="9" t="str">
        <f>VLOOKUP(C40, [1]Data!$A:$H, 8, FALSE)</f>
        <v>*</v>
      </c>
      <c r="P40" s="9" t="str">
        <f>VLOOKUP(C40, [1]Data!$A:$I, 9, FALSE)</f>
        <v>*</v>
      </c>
      <c r="Q40" s="9" t="str">
        <f>VLOOKUP(C40, [1]Data!$A:$J, 10, FALSE)</f>
        <v>*</v>
      </c>
      <c r="R40" s="9" t="str">
        <f>VLOOKUP(C40, [1]Data!$A:$K, 11, FALSE)</f>
        <v>*</v>
      </c>
      <c r="S40" s="9" t="str">
        <f>VLOOKUP(C40, [1]Data!$A:$L, 12, FALSE)</f>
        <v>*</v>
      </c>
      <c r="T40" s="9" t="str">
        <f>VLOOKUP(C40, [1]Data!$A:$M, 13, FALSE)</f>
        <v>*</v>
      </c>
      <c r="U40" s="9">
        <f>VLOOKUP(C40, [1]Data!$A:$N, 14, FALSE)</f>
        <v>0.1613</v>
      </c>
      <c r="V40" s="8" t="str">
        <f>VLOOKUP(C40, [1]Data!$A:$O, 15, FALSE)</f>
        <v>Caldwell</v>
      </c>
      <c r="W40" s="8" t="str">
        <f>VLOOKUP(C40, [1]Data!$A:$P, 16, FALSE)</f>
        <v>rural</v>
      </c>
      <c r="X40" s="8" t="str">
        <f>VLOOKUP(C40, [1]Data!$A:$Q, 17, FALSE)</f>
        <v>Northwest</v>
      </c>
      <c r="Y40" s="8">
        <f>VLOOKUP(C40, [1]Data!$A:$R, 18, FALSE)</f>
        <v>2905850</v>
      </c>
    </row>
    <row r="41" spans="1:25" ht="15.6" x14ac:dyDescent="0.35">
      <c r="A41" s="7" t="s">
        <v>1179</v>
      </c>
      <c r="B41" s="8" t="s">
        <v>1180</v>
      </c>
      <c r="C41" s="8" t="s">
        <v>1181</v>
      </c>
      <c r="D41" s="8">
        <f>VLOOKUP(C41, [1]Data!$A:$D, 4, FALSE)</f>
        <v>210</v>
      </c>
      <c r="E41" s="8">
        <v>45</v>
      </c>
      <c r="F41" s="8">
        <v>56</v>
      </c>
      <c r="G41" s="9">
        <v>0.8035714285714286</v>
      </c>
      <c r="H41" s="8">
        <v>21.5</v>
      </c>
      <c r="I41" s="8">
        <v>21.8</v>
      </c>
      <c r="J41" s="8">
        <v>20.100000000000001</v>
      </c>
      <c r="K41" s="8">
        <v>22.6</v>
      </c>
      <c r="L41" s="8">
        <v>21</v>
      </c>
      <c r="M41" s="9">
        <f>VLOOKUP(C41, [1]Data!$A:$F, 6, FALSE)</f>
        <v>0.14000000000000001</v>
      </c>
      <c r="N41" s="9">
        <f>VLOOKUP(C41, [1]Data!$A:$G, 7, FALSE)</f>
        <v>0.55200000000000005</v>
      </c>
      <c r="O41" s="9">
        <f>VLOOKUP(C41, [1]Data!$A:$H, 8, FALSE)</f>
        <v>0.21</v>
      </c>
      <c r="P41" s="9">
        <f>VLOOKUP(C41, [1]Data!$A:$I, 9, FALSE)</f>
        <v>0.1</v>
      </c>
      <c r="Q41" s="9">
        <f>VLOOKUP(C41, [1]Data!$A:$J, 10, FALSE)</f>
        <v>5.7142857142857141E-2</v>
      </c>
      <c r="R41" s="9">
        <f>VLOOKUP(C41, [1]Data!$A:$K, 11, FALSE)</f>
        <v>8.1000000000000003E-2</v>
      </c>
      <c r="S41" s="9"/>
      <c r="T41" s="9" t="str">
        <f>VLOOKUP(C41, [1]Data!$A:$M, 13, FALSE)</f>
        <v>*</v>
      </c>
      <c r="U41" s="9">
        <f>VLOOKUP(C41, [1]Data!$A:$N, 14, FALSE)</f>
        <v>0.16190000000000002</v>
      </c>
      <c r="V41" s="8" t="str">
        <f>VLOOKUP(C41, [1]Data!$A:$O, 15, FALSE)</f>
        <v>St. Louis</v>
      </c>
      <c r="W41" s="8" t="str">
        <f>VLOOKUP(C41, [1]Data!$A:$P, 16, FALSE)</f>
        <v>suburban</v>
      </c>
      <c r="X41" s="8" t="str">
        <f>VLOOKUP(C41, [1]Data!$A:$Q, 17, FALSE)</f>
        <v>St. Louis</v>
      </c>
      <c r="Y41" s="8">
        <f>VLOOKUP(C41, [1]Data!$A:$R, 18, FALSE)</f>
        <v>2905880</v>
      </c>
    </row>
    <row r="42" spans="1:25" ht="15.6" x14ac:dyDescent="0.35">
      <c r="A42" s="7" t="s">
        <v>1338</v>
      </c>
      <c r="B42" s="8" t="s">
        <v>1339</v>
      </c>
      <c r="C42" s="8" t="s">
        <v>1340</v>
      </c>
      <c r="D42" s="8">
        <f>VLOOKUP(C42, [1]Data!$A:$D, 4, FALSE)</f>
        <v>77</v>
      </c>
      <c r="E42" s="8">
        <v>11</v>
      </c>
      <c r="F42" s="8">
        <v>11</v>
      </c>
      <c r="G42" s="9">
        <v>1</v>
      </c>
      <c r="H42" s="8">
        <v>15.5</v>
      </c>
      <c r="I42" s="8">
        <v>14</v>
      </c>
      <c r="J42" s="8">
        <v>15.3</v>
      </c>
      <c r="K42" s="8">
        <v>15.5</v>
      </c>
      <c r="L42" s="8">
        <v>17</v>
      </c>
      <c r="M42" s="9">
        <f>VLOOKUP(C42, [1]Data!$A:$F, 6, FALSE)</f>
        <v>0.42700000000000005</v>
      </c>
      <c r="N42" s="9">
        <f>VLOOKUP(C42, [1]Data!$A:$G, 7, FALSE)</f>
        <v>0.96099999999999997</v>
      </c>
      <c r="O42" s="9" t="str">
        <f>VLOOKUP(C42, [1]Data!$A:$H, 8, FALSE)</f>
        <v>*</v>
      </c>
      <c r="P42" s="9" t="str">
        <f>VLOOKUP(C42, [1]Data!$A:$I, 9, FALSE)</f>
        <v>*</v>
      </c>
      <c r="Q42" s="9" t="str">
        <f>VLOOKUP(C42, [1]Data!$A:$J, 10, FALSE)</f>
        <v>*</v>
      </c>
      <c r="R42" s="9" t="str">
        <f>VLOOKUP(C42, [1]Data!$A:$K, 11, FALSE)</f>
        <v>*</v>
      </c>
      <c r="S42" s="9" t="str">
        <f>VLOOKUP(C42, [1]Data!$A:$L, 12, FALSE)</f>
        <v>*</v>
      </c>
      <c r="T42" s="9" t="str">
        <f>VLOOKUP(C42, [1]Data!$A:$M, 13, FALSE)</f>
        <v>*</v>
      </c>
      <c r="U42" s="9">
        <f>VLOOKUP(C42, [1]Data!$A:$N, 14, FALSE)</f>
        <v>0.1948</v>
      </c>
      <c r="V42" s="8" t="str">
        <f>VLOOKUP(C42, [1]Data!$A:$O, 15, FALSE)</f>
        <v>Vernon</v>
      </c>
      <c r="W42" s="8" t="str">
        <f>VLOOKUP(C42, [1]Data!$A:$P, 16, FALSE)</f>
        <v>town</v>
      </c>
      <c r="X42" s="8" t="str">
        <f>VLOOKUP(C42, [1]Data!$A:$Q, 17, FALSE)</f>
        <v>Southwest</v>
      </c>
      <c r="Y42" s="8">
        <f>VLOOKUP(C42, [1]Data!$A:$R, 18, FALSE)</f>
        <v>2905910</v>
      </c>
    </row>
    <row r="43" spans="1:25" ht="15.6" x14ac:dyDescent="0.35">
      <c r="A43" s="7" t="s">
        <v>764</v>
      </c>
      <c r="B43" s="8" t="s">
        <v>765</v>
      </c>
      <c r="C43" s="8" t="s">
        <v>766</v>
      </c>
      <c r="D43" s="8">
        <f>VLOOKUP(C43, [1]Data!$A:$D, 4, FALSE)</f>
        <v>306</v>
      </c>
      <c r="E43" s="8">
        <v>29</v>
      </c>
      <c r="F43" s="8">
        <v>68</v>
      </c>
      <c r="G43" s="9">
        <v>0.4264705882352941</v>
      </c>
      <c r="H43" s="8">
        <v>20.9</v>
      </c>
      <c r="I43" s="8">
        <v>19.8</v>
      </c>
      <c r="J43" s="8">
        <v>20.100000000000001</v>
      </c>
      <c r="K43" s="8">
        <v>21.7</v>
      </c>
      <c r="L43" s="8">
        <v>21.2</v>
      </c>
      <c r="M43" s="9">
        <f>VLOOKUP(C43, [1]Data!$A:$F, 6, FALSE)</f>
        <v>0.25</v>
      </c>
      <c r="N43" s="9">
        <f>VLOOKUP(C43, [1]Data!$A:$G, 7, FALSE)</f>
        <v>0.89200000000000002</v>
      </c>
      <c r="O43" s="9" t="str">
        <f>VLOOKUP(C43, [1]Data!$A:$H, 8, FALSE)</f>
        <v>*</v>
      </c>
      <c r="P43" s="9">
        <f>VLOOKUP(C43, [1]Data!$A:$I, 9, FALSE)</f>
        <v>3.9E-2</v>
      </c>
      <c r="Q43" s="9" t="str">
        <f>VLOOKUP(C43, [1]Data!$A:$J, 10, FALSE)</f>
        <v>*</v>
      </c>
      <c r="R43" s="9">
        <f>VLOOKUP(C43, [1]Data!$A:$K, 11, FALSE)</f>
        <v>5.5999999999999994E-2</v>
      </c>
      <c r="S43" s="9" t="str">
        <f>VLOOKUP(C43, [1]Data!$A:$L, 12, FALSE)</f>
        <v>*</v>
      </c>
      <c r="T43" s="9" t="str">
        <f>VLOOKUP(C43, [1]Data!$A:$M, 13, FALSE)</f>
        <v>*</v>
      </c>
      <c r="U43" s="9">
        <f>VLOOKUP(C43, [1]Data!$A:$N, 14, FALSE)</f>
        <v>0.13070000000000001</v>
      </c>
      <c r="V43" s="8" t="str">
        <f>VLOOKUP(C43, [1]Data!$A:$O, 15, FALSE)</f>
        <v>Linn</v>
      </c>
      <c r="W43" s="8" t="str">
        <f>VLOOKUP(C43, [1]Data!$A:$P, 16, FALSE)</f>
        <v>rural</v>
      </c>
      <c r="X43" s="8" t="str">
        <f>VLOOKUP(C43, [1]Data!$A:$Q, 17, FALSE)</f>
        <v>Northeast</v>
      </c>
      <c r="Y43" s="8">
        <f>VLOOKUP(C43, [1]Data!$A:$R, 18, FALSE)</f>
        <v>2905940</v>
      </c>
    </row>
    <row r="44" spans="1:25" ht="15.6" x14ac:dyDescent="0.35">
      <c r="A44" s="7" t="s">
        <v>243</v>
      </c>
      <c r="B44" s="8" t="s">
        <v>244</v>
      </c>
      <c r="C44" s="8" t="s">
        <v>245</v>
      </c>
      <c r="D44" s="8">
        <f>VLOOKUP(C44, [1]Data!$A:$D, 4, FALSE)</f>
        <v>114</v>
      </c>
      <c r="E44" s="8">
        <v>13</v>
      </c>
      <c r="F44" s="8">
        <v>15</v>
      </c>
      <c r="G44" s="9">
        <v>0.8666666666666667</v>
      </c>
      <c r="H44" s="8">
        <v>17.600000000000001</v>
      </c>
      <c r="I44" s="8">
        <v>17</v>
      </c>
      <c r="J44" s="8">
        <v>17.600000000000001</v>
      </c>
      <c r="K44" s="8">
        <v>17.8</v>
      </c>
      <c r="L44" s="8">
        <v>18.100000000000001</v>
      </c>
      <c r="M44" s="9">
        <f>VLOOKUP(C44, [1]Data!$A:$F, 6, FALSE)</f>
        <v>0.39600000000000002</v>
      </c>
      <c r="N44" s="9">
        <f>VLOOKUP(C44, [1]Data!$A:$G, 7, FALSE)</f>
        <v>0.84200000000000008</v>
      </c>
      <c r="O44" s="9">
        <f>VLOOKUP(C44, [1]Data!$A:$H, 8, FALSE)</f>
        <v>5.2999999999999999E-2</v>
      </c>
      <c r="P44" s="9" t="str">
        <f>VLOOKUP(C44, [1]Data!$A:$I, 9, FALSE)</f>
        <v>*</v>
      </c>
      <c r="Q44" s="9" t="str">
        <f>VLOOKUP(C44, [1]Data!$A:$J, 10, FALSE)</f>
        <v>*</v>
      </c>
      <c r="R44" s="9">
        <f>VLOOKUP(C44, [1]Data!$A:$K, 11, FALSE)</f>
        <v>8.8000000000000009E-2</v>
      </c>
      <c r="S44" s="9" t="str">
        <f>VLOOKUP(C44, [1]Data!$A:$L, 12, FALSE)</f>
        <v>*</v>
      </c>
      <c r="T44" s="9" t="str">
        <f>VLOOKUP(C44, [1]Data!$A:$M, 13, FALSE)</f>
        <v>*</v>
      </c>
      <c r="U44" s="9">
        <f>VLOOKUP(C44, [1]Data!$A:$N, 14, FALSE)</f>
        <v>0.16670000000000001</v>
      </c>
      <c r="V44" s="8" t="str">
        <f>VLOOKUP(C44, [1]Data!$A:$O, 15, FALSE)</f>
        <v>Chariton</v>
      </c>
      <c r="W44" s="8" t="str">
        <f>VLOOKUP(C44, [1]Data!$A:$P, 16, FALSE)</f>
        <v>rural</v>
      </c>
      <c r="X44" s="8" t="str">
        <f>VLOOKUP(C44, [1]Data!$A:$Q, 17, FALSE)</f>
        <v>Northeast</v>
      </c>
      <c r="Y44" s="8">
        <f>VLOOKUP(C44, [1]Data!$A:$R, 18, FALSE)</f>
        <v>2906030</v>
      </c>
    </row>
    <row r="45" spans="1:25" ht="15.6" x14ac:dyDescent="0.35">
      <c r="A45" s="7" t="s">
        <v>125</v>
      </c>
      <c r="B45" s="8" t="s">
        <v>126</v>
      </c>
      <c r="C45" s="8" t="s">
        <v>127</v>
      </c>
      <c r="D45" s="8">
        <f>VLOOKUP(C45, [1]Data!$A:$D, 4, FALSE)</f>
        <v>126</v>
      </c>
      <c r="E45" s="8">
        <v>10</v>
      </c>
      <c r="F45" s="8">
        <v>14</v>
      </c>
      <c r="G45" s="9">
        <v>0.7142857142857143</v>
      </c>
      <c r="H45" s="8">
        <v>20.3</v>
      </c>
      <c r="I45" s="8">
        <v>19.600000000000001</v>
      </c>
      <c r="J45" s="8">
        <v>19.2</v>
      </c>
      <c r="K45" s="8">
        <v>21.5</v>
      </c>
      <c r="L45" s="8">
        <v>20.5</v>
      </c>
      <c r="M45" s="9">
        <f>VLOOKUP(C45, [1]Data!$A:$F, 6, FALSE)</f>
        <v>0.19699999999999998</v>
      </c>
      <c r="N45" s="9">
        <f>VLOOKUP(C45, [1]Data!$A:$G, 7, FALSE)</f>
        <v>0.96</v>
      </c>
      <c r="O45" s="9" t="str">
        <f>VLOOKUP(C45, [1]Data!$A:$H, 8, FALSE)</f>
        <v>*</v>
      </c>
      <c r="P45" s="9" t="str">
        <f>VLOOKUP(C45, [1]Data!$A:$I, 9, FALSE)</f>
        <v>*</v>
      </c>
      <c r="Q45" s="9" t="str">
        <f>VLOOKUP(C45, [1]Data!$A:$J, 10, FALSE)</f>
        <v>*</v>
      </c>
      <c r="R45" s="9" t="str">
        <f>VLOOKUP(C45, [1]Data!$A:$K, 11, FALSE)</f>
        <v>*</v>
      </c>
      <c r="S45" s="9" t="str">
        <f>VLOOKUP(C45, [1]Data!$A:$L, 12, FALSE)</f>
        <v>*</v>
      </c>
      <c r="T45" s="9" t="str">
        <f>VLOOKUP(C45, [1]Data!$A:$M, 13, FALSE)</f>
        <v>*</v>
      </c>
      <c r="U45" s="9">
        <f>VLOOKUP(C45, [1]Data!$A:$N, 14, FALSE)</f>
        <v>0.13489999999999999</v>
      </c>
      <c r="V45" s="8" t="str">
        <f>VLOOKUP(C45, [1]Data!$A:$O, 15, FALSE)</f>
        <v>Buchanan</v>
      </c>
      <c r="W45" s="8" t="str">
        <f>VLOOKUP(C45, [1]Data!$A:$P, 16, FALSE)</f>
        <v>urban</v>
      </c>
      <c r="X45" s="8" t="str">
        <f>VLOOKUP(C45, [1]Data!$A:$Q, 17, FALSE)</f>
        <v>Northwest</v>
      </c>
      <c r="Y45" s="8">
        <f>VLOOKUP(C45, [1]Data!$A:$R, 18, FALSE)</f>
        <v>2910590</v>
      </c>
    </row>
    <row r="46" spans="1:25" ht="15.6" x14ac:dyDescent="0.35">
      <c r="A46" s="7" t="s">
        <v>755</v>
      </c>
      <c r="B46" s="8" t="s">
        <v>756</v>
      </c>
      <c r="C46" s="8" t="s">
        <v>757</v>
      </c>
      <c r="D46" s="8">
        <f>VLOOKUP(C46, [1]Data!$A:$D, 4, FALSE)</f>
        <v>68</v>
      </c>
      <c r="E46" s="8">
        <v>8</v>
      </c>
      <c r="F46" s="8">
        <v>13</v>
      </c>
      <c r="G46" s="9">
        <v>0.61538461538461542</v>
      </c>
      <c r="H46" s="8">
        <v>17</v>
      </c>
      <c r="I46" s="8">
        <v>15.5</v>
      </c>
      <c r="J46" s="8">
        <v>15.5</v>
      </c>
      <c r="K46" s="8">
        <v>18.899999999999999</v>
      </c>
      <c r="L46" s="8">
        <v>17.5</v>
      </c>
      <c r="M46" s="9">
        <f>VLOOKUP(C46, [1]Data!$A:$F, 6, FALSE)</f>
        <v>0.48399999999999999</v>
      </c>
      <c r="N46" s="9">
        <f>VLOOKUP(C46, [1]Data!$A:$G, 7, FALSE)</f>
        <v>0.94099999999999995</v>
      </c>
      <c r="O46" s="9" t="str">
        <f>VLOOKUP(C46, [1]Data!$A:$H, 8, FALSE)</f>
        <v>*</v>
      </c>
      <c r="P46" s="9" t="str">
        <f>VLOOKUP(C46, [1]Data!$A:$I, 9, FALSE)</f>
        <v>*</v>
      </c>
      <c r="Q46" s="9" t="str">
        <f>VLOOKUP(C46, [1]Data!$A:$J, 10, FALSE)</f>
        <v>*</v>
      </c>
      <c r="R46" s="9" t="str">
        <f>VLOOKUP(C46, [1]Data!$A:$K, 11, FALSE)</f>
        <v>*</v>
      </c>
      <c r="S46" s="9" t="str">
        <f>VLOOKUP(C46, [1]Data!$A:$L, 12, FALSE)</f>
        <v>*</v>
      </c>
      <c r="T46" s="9" t="str">
        <f>VLOOKUP(C46, [1]Data!$A:$M, 13, FALSE)</f>
        <v>*</v>
      </c>
      <c r="U46" s="9">
        <f>VLOOKUP(C46, [1]Data!$A:$N, 14, FALSE)</f>
        <v>0.25</v>
      </c>
      <c r="V46" s="8" t="str">
        <f>VLOOKUP(C46, [1]Data!$A:$O, 15, FALSE)</f>
        <v>Linn</v>
      </c>
      <c r="W46" s="8" t="str">
        <f>VLOOKUP(C46, [1]Data!$A:$P, 16, FALSE)</f>
        <v>rural</v>
      </c>
      <c r="X46" s="8" t="str">
        <f>VLOOKUP(C46, [1]Data!$A:$Q, 17, FALSE)</f>
        <v>Northeast</v>
      </c>
      <c r="Y46" s="8">
        <f>VLOOKUP(C46, [1]Data!$A:$R, 18, FALSE)</f>
        <v>2906090</v>
      </c>
    </row>
    <row r="47" spans="1:25" ht="15.6" x14ac:dyDescent="0.35">
      <c r="A47" s="7" t="s">
        <v>1077</v>
      </c>
      <c r="B47" s="8" t="s">
        <v>1078</v>
      </c>
      <c r="C47" s="8" t="s">
        <v>1079</v>
      </c>
      <c r="D47" s="8">
        <f>VLOOKUP(C47, [1]Data!$A:$D, 4, FALSE)</f>
        <v>103</v>
      </c>
      <c r="E47" s="8">
        <v>5</v>
      </c>
      <c r="F47" s="8">
        <v>8</v>
      </c>
      <c r="G47" s="9">
        <v>0.625</v>
      </c>
      <c r="H47" s="8">
        <v>19.399999999999999</v>
      </c>
      <c r="I47" s="8">
        <v>18.600000000000001</v>
      </c>
      <c r="J47" s="8">
        <v>18.600000000000001</v>
      </c>
      <c r="K47" s="8">
        <v>21.2</v>
      </c>
      <c r="L47" s="8">
        <v>18.399999999999999</v>
      </c>
      <c r="M47" s="9">
        <f>VLOOKUP(C47, [1]Data!$A:$F, 6, FALSE)</f>
        <v>0.61399999999999999</v>
      </c>
      <c r="N47" s="9">
        <f>VLOOKUP(C47, [1]Data!$A:$G, 7, FALSE)</f>
        <v>0.96099999999999997</v>
      </c>
      <c r="O47" s="9" t="str">
        <f>VLOOKUP(C47, [1]Data!$A:$H, 8, FALSE)</f>
        <v>*</v>
      </c>
      <c r="P47" s="9" t="str">
        <f>VLOOKUP(C47, [1]Data!$A:$I, 9, FALSE)</f>
        <v>*</v>
      </c>
      <c r="Q47" s="9" t="str">
        <f>VLOOKUP(C47, [1]Data!$A:$J, 10, FALSE)</f>
        <v>*</v>
      </c>
      <c r="R47" s="9" t="str">
        <f>VLOOKUP(C47, [1]Data!$A:$K, 11, FALSE)</f>
        <v>*</v>
      </c>
      <c r="S47" s="9" t="str">
        <f>VLOOKUP(C47, [1]Data!$A:$L, 12, FALSE)</f>
        <v>*</v>
      </c>
      <c r="T47" s="9" t="str">
        <f>VLOOKUP(C47, [1]Data!$A:$M, 13, FALSE)</f>
        <v>*</v>
      </c>
      <c r="U47" s="9">
        <f>VLOOKUP(C47, [1]Data!$A:$N, 14, FALSE)</f>
        <v>7.7699999999999991E-2</v>
      </c>
      <c r="V47" s="8" t="str">
        <f>VLOOKUP(C47, [1]Data!$A:$O, 15, FALSE)</f>
        <v>Reynolds</v>
      </c>
      <c r="W47" s="8" t="str">
        <f>VLOOKUP(C47, [1]Data!$A:$P, 16, FALSE)</f>
        <v>rural</v>
      </c>
      <c r="X47" s="8" t="str">
        <f>VLOOKUP(C47, [1]Data!$A:$Q, 17, FALSE)</f>
        <v>Ozarks</v>
      </c>
      <c r="Y47" s="8">
        <f>VLOOKUP(C47, [1]Data!$A:$R, 18, FALSE)</f>
        <v>2906170</v>
      </c>
    </row>
    <row r="48" spans="1:25" ht="15.6" x14ac:dyDescent="0.35">
      <c r="A48" s="7" t="s">
        <v>75</v>
      </c>
      <c r="B48" s="8" t="s">
        <v>76</v>
      </c>
      <c r="C48" s="8" t="s">
        <v>77</v>
      </c>
      <c r="D48" s="8">
        <f>VLOOKUP(C48, [1]Data!$A:$D, 4, FALSE)</f>
        <v>454</v>
      </c>
      <c r="E48" s="8">
        <v>62</v>
      </c>
      <c r="F48" s="8">
        <v>77</v>
      </c>
      <c r="G48" s="9">
        <v>0.80519480519480524</v>
      </c>
      <c r="H48" s="8">
        <v>17.899999999999999</v>
      </c>
      <c r="I48" s="8">
        <v>16.8</v>
      </c>
      <c r="J48" s="8">
        <v>17.7</v>
      </c>
      <c r="K48" s="8">
        <v>18.2</v>
      </c>
      <c r="L48" s="8">
        <v>18.2</v>
      </c>
      <c r="M48" s="9">
        <f>VLOOKUP(C48, [1]Data!$A:$F, 6, FALSE)</f>
        <v>0.44600000000000001</v>
      </c>
      <c r="N48" s="9">
        <f>VLOOKUP(C48, [1]Data!$A:$G, 7, FALSE)</f>
        <v>0.91</v>
      </c>
      <c r="O48" s="9">
        <f>VLOOKUP(C48, [1]Data!$A:$H, 8, FALSE)</f>
        <v>1.3000000000000001E-2</v>
      </c>
      <c r="P48" s="9">
        <f>VLOOKUP(C48, [1]Data!$A:$I, 9, FALSE)</f>
        <v>0.04</v>
      </c>
      <c r="Q48" s="9" t="str">
        <f>VLOOKUP(C48, [1]Data!$A:$J, 10, FALSE)</f>
        <v>*</v>
      </c>
      <c r="R48" s="9">
        <f>VLOOKUP(C48, [1]Data!$A:$K, 11, FALSE)</f>
        <v>3.5000000000000003E-2</v>
      </c>
      <c r="S48" s="9" t="str">
        <f>VLOOKUP(C48, [1]Data!$A:$L, 12, FALSE)</f>
        <v>*</v>
      </c>
      <c r="T48" s="9" t="str">
        <f>VLOOKUP(C48, [1]Data!$A:$M, 13, FALSE)</f>
        <v>*</v>
      </c>
      <c r="U48" s="9">
        <f>VLOOKUP(C48, [1]Data!$A:$N, 14, FALSE)</f>
        <v>0.12330000000000001</v>
      </c>
      <c r="V48" s="8" t="str">
        <f>VLOOKUP(C48, [1]Data!$A:$O, 15, FALSE)</f>
        <v>Bates</v>
      </c>
      <c r="W48" s="8" t="str">
        <f>VLOOKUP(C48, [1]Data!$A:$P, 16, FALSE)</f>
        <v>rural</v>
      </c>
      <c r="X48" s="8" t="str">
        <f>VLOOKUP(C48, [1]Data!$A:$Q, 17, FALSE)</f>
        <v>Western Plains</v>
      </c>
      <c r="Y48" s="8">
        <f>VLOOKUP(C48, [1]Data!$A:$R, 18, FALSE)</f>
        <v>2906360</v>
      </c>
    </row>
    <row r="49" spans="1:25" ht="15.6" x14ac:dyDescent="0.35">
      <c r="A49" s="7" t="s">
        <v>1329</v>
      </c>
      <c r="B49" s="8" t="s">
        <v>1330</v>
      </c>
      <c r="C49" s="8" t="s">
        <v>1331</v>
      </c>
      <c r="D49" s="8">
        <f>VLOOKUP(C49, [1]Data!$A:$D, 4, FALSE)</f>
        <v>199</v>
      </c>
      <c r="E49" s="8">
        <v>17</v>
      </c>
      <c r="F49" s="8">
        <v>39</v>
      </c>
      <c r="G49" s="9">
        <v>0.4358974358974359</v>
      </c>
      <c r="H49" s="8">
        <v>18.600000000000001</v>
      </c>
      <c r="I49" s="8">
        <v>17.899999999999999</v>
      </c>
      <c r="J49" s="8">
        <v>18.100000000000001</v>
      </c>
      <c r="K49" s="8">
        <v>19</v>
      </c>
      <c r="L49" s="8">
        <v>18.899999999999999</v>
      </c>
      <c r="M49" s="9">
        <f>VLOOKUP(C49, [1]Data!$A:$F, 6, FALSE)</f>
        <v>0.995</v>
      </c>
      <c r="N49" s="9">
        <f>VLOOKUP(C49, [1]Data!$A:$G, 7, FALSE)</f>
        <v>0.92500000000000004</v>
      </c>
      <c r="O49" s="9" t="str">
        <f>VLOOKUP(C49, [1]Data!$A:$H, 8, FALSE)</f>
        <v>*</v>
      </c>
      <c r="P49" s="9">
        <f>VLOOKUP(C49, [1]Data!$A:$I, 9, FALSE)</f>
        <v>0.03</v>
      </c>
      <c r="Q49" s="9" t="str">
        <f>VLOOKUP(C49, [1]Data!$A:$J, 10, FALSE)</f>
        <v>*</v>
      </c>
      <c r="R49" s="9" t="str">
        <f>VLOOKUP(C49, [1]Data!$A:$K, 11, FALSE)</f>
        <v>*</v>
      </c>
      <c r="S49" s="9" t="str">
        <f>VLOOKUP(C49, [1]Data!$A:$L, 12, FALSE)</f>
        <v>*</v>
      </c>
      <c r="T49" s="9" t="str">
        <f>VLOOKUP(C49, [1]Data!$A:$M, 13, FALSE)</f>
        <v>*</v>
      </c>
      <c r="U49" s="9">
        <f>VLOOKUP(C49, [1]Data!$A:$N, 14, FALSE)</f>
        <v>0.18590000000000001</v>
      </c>
      <c r="V49" s="8" t="str">
        <f>VLOOKUP(C49, [1]Data!$A:$O, 15, FALSE)</f>
        <v>Texas</v>
      </c>
      <c r="W49" s="8" t="str">
        <f>VLOOKUP(C49, [1]Data!$A:$P, 16, FALSE)</f>
        <v>rural</v>
      </c>
      <c r="X49" s="8" t="str">
        <f>VLOOKUP(C49, [1]Data!$A:$Q, 17, FALSE)</f>
        <v>Ozarks</v>
      </c>
      <c r="Y49" s="8">
        <f>VLOOKUP(C49, [1]Data!$A:$R, 18, FALSE)</f>
        <v>2906430</v>
      </c>
    </row>
    <row r="50" spans="1:25" ht="15.6" x14ac:dyDescent="0.35">
      <c r="A50" s="7" t="s">
        <v>473</v>
      </c>
      <c r="B50" s="8" t="s">
        <v>474</v>
      </c>
      <c r="C50" s="8" t="s">
        <v>475</v>
      </c>
      <c r="D50" s="8">
        <f>VLOOKUP(C50, [1]Data!$A:$D, 4, FALSE)</f>
        <v>51</v>
      </c>
      <c r="E50" s="8">
        <v>5</v>
      </c>
      <c r="F50" s="8">
        <v>5</v>
      </c>
      <c r="G50" s="9">
        <v>1</v>
      </c>
      <c r="H50" s="8">
        <v>14.6</v>
      </c>
      <c r="I50" s="8">
        <v>12.8</v>
      </c>
      <c r="J50" s="8">
        <v>16.8</v>
      </c>
      <c r="K50" s="8">
        <v>12.2</v>
      </c>
      <c r="L50" s="8">
        <v>15.8</v>
      </c>
      <c r="M50" s="9">
        <f>VLOOKUP(C50, [1]Data!$A:$F, 6, FALSE)</f>
        <v>0.54</v>
      </c>
      <c r="N50" s="9">
        <f>VLOOKUP(C50, [1]Data!$A:$G, 7, FALSE)</f>
        <v>0.96099999999999997</v>
      </c>
      <c r="O50" s="9" t="str">
        <f>VLOOKUP(C50, [1]Data!$A:$H, 8, FALSE)</f>
        <v>*</v>
      </c>
      <c r="P50" s="9" t="str">
        <f>VLOOKUP(C50, [1]Data!$A:$I, 9, FALSE)</f>
        <v>*</v>
      </c>
      <c r="Q50" s="9" t="str">
        <f>VLOOKUP(C50, [1]Data!$A:$J, 10, FALSE)</f>
        <v>*</v>
      </c>
      <c r="R50" s="9" t="str">
        <f>VLOOKUP(C50, [1]Data!$A:$K, 11, FALSE)</f>
        <v>*</v>
      </c>
      <c r="S50" s="9" t="str">
        <f>VLOOKUP(C50, [1]Data!$A:$L, 12, FALSE)</f>
        <v>*</v>
      </c>
      <c r="T50" s="9" t="str">
        <f>VLOOKUP(C50, [1]Data!$A:$M, 13, FALSE)</f>
        <v>*</v>
      </c>
      <c r="U50" s="9">
        <f>VLOOKUP(C50, [1]Data!$A:$N, 14, FALSE)</f>
        <v>0.23530000000000001</v>
      </c>
      <c r="V50" s="8" t="str">
        <f>VLOOKUP(C50, [1]Data!$A:$O, 15, FALSE)</f>
        <v>Harrison</v>
      </c>
      <c r="W50" s="8" t="str">
        <f>VLOOKUP(C50, [1]Data!$A:$P, 16, FALSE)</f>
        <v>rural</v>
      </c>
      <c r="X50" s="8" t="str">
        <f>VLOOKUP(C50, [1]Data!$A:$Q, 17, FALSE)</f>
        <v>Northwest</v>
      </c>
      <c r="Y50" s="8">
        <f>VLOOKUP(C50, [1]Data!$A:$R, 18, FALSE)</f>
        <v>2906450</v>
      </c>
    </row>
    <row r="51" spans="1:25" ht="15.6" x14ac:dyDescent="0.35">
      <c r="A51" s="7" t="s">
        <v>491</v>
      </c>
      <c r="B51" s="8" t="s">
        <v>492</v>
      </c>
      <c r="C51" s="8" t="s">
        <v>493</v>
      </c>
      <c r="D51" s="8">
        <f>VLOOKUP(C51, [1]Data!$A:$D, 4, FALSE)</f>
        <v>31</v>
      </c>
      <c r="E51" s="8" t="s">
        <v>3</v>
      </c>
      <c r="F51" s="8" t="s">
        <v>3</v>
      </c>
      <c r="G51" s="9" t="s">
        <v>3</v>
      </c>
      <c r="H51" s="8" t="s">
        <v>3</v>
      </c>
      <c r="I51" s="8" t="s">
        <v>3</v>
      </c>
      <c r="J51" s="8" t="s">
        <v>3</v>
      </c>
      <c r="K51" s="8" t="s">
        <v>3</v>
      </c>
      <c r="L51" s="8" t="s">
        <v>3</v>
      </c>
      <c r="M51" s="9">
        <f>VLOOKUP(C51, [1]Data!$A:$F, 6, FALSE)</f>
        <v>1</v>
      </c>
      <c r="N51" s="9">
        <f>VLOOKUP(C51, [1]Data!$A:$G, 7, FALSE)</f>
        <v>0.871</v>
      </c>
      <c r="O51" s="9" t="str">
        <f>VLOOKUP(C51, [1]Data!$A:$H, 8, FALSE)</f>
        <v>*</v>
      </c>
      <c r="P51" s="9" t="str">
        <f>VLOOKUP(C51, [1]Data!$A:$I, 9, FALSE)</f>
        <v>*</v>
      </c>
      <c r="Q51" s="9" t="str">
        <f>VLOOKUP(C51, [1]Data!$A:$J, 10, FALSE)</f>
        <v>*</v>
      </c>
      <c r="R51" s="9" t="str">
        <f>VLOOKUP(C51, [1]Data!$A:$K, 11, FALSE)</f>
        <v>*</v>
      </c>
      <c r="S51" s="9" t="str">
        <f>VLOOKUP(C51, [1]Data!$A:$L, 12, FALSE)</f>
        <v>*</v>
      </c>
      <c r="T51" s="9" t="str">
        <f>VLOOKUP(C51, [1]Data!$A:$M, 13, FALSE)</f>
        <v>*</v>
      </c>
      <c r="U51" s="9">
        <f>VLOOKUP(C51, [1]Data!$A:$N, 14, FALSE)</f>
        <v>0.1613</v>
      </c>
      <c r="V51" s="8" t="str">
        <f>VLOOKUP(C51, [1]Data!$A:$O, 15, FALSE)</f>
        <v>Henry</v>
      </c>
      <c r="W51" s="8" t="str">
        <f>VLOOKUP(C51, [1]Data!$A:$P, 16, FALSE)</f>
        <v>town</v>
      </c>
      <c r="X51" s="8" t="str">
        <f>VLOOKUP(C51, [1]Data!$A:$Q, 17, FALSE)</f>
        <v>Western Plains</v>
      </c>
      <c r="Y51" s="8">
        <f>VLOOKUP(C51, [1]Data!$A:$R, 18, FALSE)</f>
        <v>2906480</v>
      </c>
    </row>
    <row r="52" spans="1:25" ht="15.6" x14ac:dyDescent="0.35">
      <c r="A52" s="7" t="s">
        <v>169</v>
      </c>
      <c r="B52" s="8" t="s">
        <v>170</v>
      </c>
      <c r="C52" s="8" t="s">
        <v>171</v>
      </c>
      <c r="D52" s="8">
        <f>VLOOKUP(C52, [1]Data!$A:$D, 4, FALSE)</f>
        <v>1376</v>
      </c>
      <c r="E52" s="8">
        <v>145</v>
      </c>
      <c r="F52" s="8">
        <v>331</v>
      </c>
      <c r="G52" s="9">
        <v>0.4380664652567976</v>
      </c>
      <c r="H52" s="8">
        <v>21</v>
      </c>
      <c r="I52" s="8">
        <v>20</v>
      </c>
      <c r="J52" s="8">
        <v>20</v>
      </c>
      <c r="K52" s="8">
        <v>22.1</v>
      </c>
      <c r="L52" s="8">
        <v>21.2</v>
      </c>
      <c r="M52" s="9">
        <f>VLOOKUP(C52, [1]Data!$A:$F, 6, FALSE)</f>
        <v>0.129</v>
      </c>
      <c r="N52" s="9">
        <f>VLOOKUP(C52, [1]Data!$A:$G, 7, FALSE)</f>
        <v>0.86799999999999999</v>
      </c>
      <c r="O52" s="9">
        <f>VLOOKUP(C52, [1]Data!$A:$H, 8, FALSE)</f>
        <v>1.4999999999999999E-2</v>
      </c>
      <c r="P52" s="9">
        <f>VLOOKUP(C52, [1]Data!$A:$I, 9, FALSE)</f>
        <v>5.9000000000000004E-2</v>
      </c>
      <c r="Q52" s="9">
        <f>VLOOKUP(C52, [1]Data!$A:$J, 10, FALSE)</f>
        <v>6.540697674418605E-3</v>
      </c>
      <c r="R52" s="9">
        <f>VLOOKUP(C52, [1]Data!$A:$K, 11, FALSE)</f>
        <v>4.4000000000000004E-2</v>
      </c>
      <c r="S52" s="9">
        <f>VLOOKUP(C52, [1]Data!$A:$L, 12, FALSE)</f>
        <v>7.4593023255813407E-3</v>
      </c>
      <c r="T52" s="9">
        <f>VLOOKUP(C52, [1]Data!$A:$M, 13, FALSE)</f>
        <v>8.6999999999999994E-3</v>
      </c>
      <c r="U52" s="9">
        <f>VLOOKUP(C52, [1]Data!$A:$N, 14, FALSE)</f>
        <v>0.12720000000000001</v>
      </c>
      <c r="V52" s="8" t="str">
        <f>VLOOKUP(C52, [1]Data!$A:$O, 15, FALSE)</f>
        <v>Camden</v>
      </c>
      <c r="W52" s="8" t="str">
        <f>VLOOKUP(C52, [1]Data!$A:$P, 16, FALSE)</f>
        <v>rural</v>
      </c>
      <c r="X52" s="8" t="str">
        <f>VLOOKUP(C52, [1]Data!$A:$Q, 17, FALSE)</f>
        <v>Central</v>
      </c>
      <c r="Y52" s="8">
        <f>VLOOKUP(C52, [1]Data!$A:$R, 18, FALSE)</f>
        <v>2906990</v>
      </c>
    </row>
    <row r="53" spans="1:25" ht="15.6" x14ac:dyDescent="0.35">
      <c r="A53" s="7" t="s">
        <v>295</v>
      </c>
      <c r="B53" s="8" t="s">
        <v>296</v>
      </c>
      <c r="C53" s="8" t="s">
        <v>297</v>
      </c>
      <c r="D53" s="8">
        <f>VLOOKUP(C53, [1]Data!$A:$D, 4, FALSE)</f>
        <v>523</v>
      </c>
      <c r="E53" s="8">
        <v>52</v>
      </c>
      <c r="F53" s="8">
        <v>116</v>
      </c>
      <c r="G53" s="9">
        <v>0.44827586206896552</v>
      </c>
      <c r="H53" s="8">
        <v>20.399999999999999</v>
      </c>
      <c r="I53" s="8">
        <v>19.100000000000001</v>
      </c>
      <c r="J53" s="8">
        <v>19.8</v>
      </c>
      <c r="K53" s="8">
        <v>21.7</v>
      </c>
      <c r="L53" s="8">
        <v>20.3</v>
      </c>
      <c r="M53" s="9">
        <f>VLOOKUP(C53, [1]Data!$A:$F, 6, FALSE)</f>
        <v>0.32500000000000001</v>
      </c>
      <c r="N53" s="9">
        <f>VLOOKUP(C53, [1]Data!$A:$G, 7, FALSE)</f>
        <v>0.90400000000000003</v>
      </c>
      <c r="O53" s="9" t="str">
        <f>VLOOKUP(C53, [1]Data!$A:$H, 8, FALSE)</f>
        <v>*</v>
      </c>
      <c r="P53" s="9">
        <f>VLOOKUP(C53, [1]Data!$A:$I, 9, FALSE)</f>
        <v>1.7000000000000001E-2</v>
      </c>
      <c r="Q53" s="9">
        <f>VLOOKUP(C53, [1]Data!$A:$J, 10, FALSE)</f>
        <v>1.5296367112810707E-2</v>
      </c>
      <c r="R53" s="9">
        <f>VLOOKUP(C53, [1]Data!$A:$K, 11, FALSE)</f>
        <v>5.2000000000000005E-2</v>
      </c>
      <c r="S53" s="9" t="str">
        <f>VLOOKUP(C53, [1]Data!$A:$L, 12, FALSE)</f>
        <v>*</v>
      </c>
      <c r="T53" s="9" t="str">
        <f>VLOOKUP(C53, [1]Data!$A:$M, 13, FALSE)</f>
        <v>*</v>
      </c>
      <c r="U53" s="9">
        <f>VLOOKUP(C53, [1]Data!$A:$N, 14, FALSE)</f>
        <v>0.1033</v>
      </c>
      <c r="V53" s="8" t="str">
        <f>VLOOKUP(C53, [1]Data!$A:$O, 15, FALSE)</f>
        <v>Clinton</v>
      </c>
      <c r="W53" s="8" t="str">
        <f>VLOOKUP(C53, [1]Data!$A:$P, 16, FALSE)</f>
        <v>rural</v>
      </c>
      <c r="X53" s="8" t="str">
        <f>VLOOKUP(C53, [1]Data!$A:$Q, 17, FALSE)</f>
        <v>Northwest</v>
      </c>
      <c r="Y53" s="8">
        <f>VLOOKUP(C53, [1]Data!$A:$R, 18, FALSE)</f>
        <v>2907020</v>
      </c>
    </row>
    <row r="54" spans="1:25" ht="15.6" x14ac:dyDescent="0.35">
      <c r="A54" s="7" t="s">
        <v>390</v>
      </c>
      <c r="B54" s="8" t="s">
        <v>391</v>
      </c>
      <c r="C54" s="8" t="s">
        <v>392</v>
      </c>
      <c r="D54" s="8">
        <f>VLOOKUP(C54, [1]Data!$A:$D, 4, FALSE)</f>
        <v>251</v>
      </c>
      <c r="E54" s="8">
        <v>17</v>
      </c>
      <c r="F54" s="8">
        <v>38</v>
      </c>
      <c r="G54" s="9">
        <v>0.44736842105263158</v>
      </c>
      <c r="H54" s="8">
        <v>17.899999999999999</v>
      </c>
      <c r="I54" s="8">
        <v>16.8</v>
      </c>
      <c r="J54" s="8">
        <v>17.399999999999999</v>
      </c>
      <c r="K54" s="8">
        <v>18.7</v>
      </c>
      <c r="L54" s="8">
        <v>18.399999999999999</v>
      </c>
      <c r="M54" s="9">
        <f>VLOOKUP(C54, [1]Data!$A:$F, 6, FALSE)</f>
        <v>0.51</v>
      </c>
      <c r="N54" s="9">
        <f>VLOOKUP(C54, [1]Data!$A:$G, 7, FALSE)</f>
        <v>0.94</v>
      </c>
      <c r="O54" s="9" t="str">
        <f>VLOOKUP(C54, [1]Data!$A:$H, 8, FALSE)</f>
        <v>*</v>
      </c>
      <c r="P54" s="9">
        <f>VLOOKUP(C54, [1]Data!$A:$I, 9, FALSE)</f>
        <v>3.6000000000000004E-2</v>
      </c>
      <c r="Q54" s="9" t="str">
        <f>VLOOKUP(C54, [1]Data!$A:$J, 10, FALSE)</f>
        <v>*</v>
      </c>
      <c r="R54" s="9" t="str">
        <f>VLOOKUP(C54, [1]Data!$A:$K, 11, FALSE)</f>
        <v>*</v>
      </c>
      <c r="S54" s="9" t="str">
        <f>VLOOKUP(C54, [1]Data!$A:$L, 12, FALSE)</f>
        <v>*</v>
      </c>
      <c r="T54" s="9" t="str">
        <f>VLOOKUP(C54, [1]Data!$A:$M, 13, FALSE)</f>
        <v>*</v>
      </c>
      <c r="U54" s="9">
        <f>VLOOKUP(C54, [1]Data!$A:$N, 14, FALSE)</f>
        <v>0.1195</v>
      </c>
      <c r="V54" s="8" t="str">
        <f>VLOOKUP(C54, [1]Data!$A:$O, 15, FALSE)</f>
        <v>Dunklin</v>
      </c>
      <c r="W54" s="8" t="str">
        <f>VLOOKUP(C54, [1]Data!$A:$P, 16, FALSE)</f>
        <v>town</v>
      </c>
      <c r="X54" s="8" t="str">
        <f>VLOOKUP(C54, [1]Data!$A:$Q, 17, FALSE)</f>
        <v>Bootheel</v>
      </c>
      <c r="Y54" s="8">
        <f>VLOOKUP(C54, [1]Data!$A:$R, 18, FALSE)</f>
        <v>2907050</v>
      </c>
    </row>
    <row r="55" spans="1:25" ht="15.6" x14ac:dyDescent="0.35">
      <c r="A55" s="7" t="s">
        <v>734</v>
      </c>
      <c r="B55" s="8" t="s">
        <v>735</v>
      </c>
      <c r="C55" s="8" t="s">
        <v>736</v>
      </c>
      <c r="D55" s="8">
        <f>VLOOKUP(C55, [1]Data!$A:$D, 4, FALSE)</f>
        <v>223</v>
      </c>
      <c r="E55" s="8">
        <v>15</v>
      </c>
      <c r="F55" s="8">
        <v>30</v>
      </c>
      <c r="G55" s="9">
        <v>0.5</v>
      </c>
      <c r="H55" s="8">
        <v>18.2</v>
      </c>
      <c r="I55" s="8">
        <v>16.899999999999999</v>
      </c>
      <c r="J55" s="8">
        <v>16.899999999999999</v>
      </c>
      <c r="K55" s="8">
        <v>19</v>
      </c>
      <c r="L55" s="8">
        <v>19.600000000000001</v>
      </c>
      <c r="M55" s="9">
        <f>VLOOKUP(C55, [1]Data!$A:$F, 6, FALSE)</f>
        <v>0.33</v>
      </c>
      <c r="N55" s="9">
        <f>VLOOKUP(C55, [1]Data!$A:$G, 7, FALSE)</f>
        <v>0.91500000000000004</v>
      </c>
      <c r="O55" s="9" t="str">
        <f>VLOOKUP(C55, [1]Data!$A:$H, 8, FALSE)</f>
        <v>*</v>
      </c>
      <c r="P55" s="9" t="str">
        <f>VLOOKUP(C55, [1]Data!$A:$I, 9, FALSE)</f>
        <v>*</v>
      </c>
      <c r="Q55" s="9" t="str">
        <f>VLOOKUP(C55, [1]Data!$A:$J, 10, FALSE)</f>
        <v>*</v>
      </c>
      <c r="R55" s="9">
        <f>VLOOKUP(C55, [1]Data!$A:$K, 11, FALSE)</f>
        <v>5.4000000000000006E-2</v>
      </c>
      <c r="S55" s="9" t="str">
        <f>VLOOKUP(C55, [1]Data!$A:$L, 12, FALSE)</f>
        <v>*</v>
      </c>
      <c r="T55" s="9" t="str">
        <f>VLOOKUP(C55, [1]Data!$A:$M, 13, FALSE)</f>
        <v>*</v>
      </c>
      <c r="U55" s="9">
        <f>VLOOKUP(C55, [1]Data!$A:$N, 14, FALSE)</f>
        <v>0.18390000000000001</v>
      </c>
      <c r="V55" s="8" t="str">
        <f>VLOOKUP(C55, [1]Data!$A:$O, 15, FALSE)</f>
        <v>Lewis</v>
      </c>
      <c r="W55" s="8" t="str">
        <f>VLOOKUP(C55, [1]Data!$A:$P, 16, FALSE)</f>
        <v>rural</v>
      </c>
      <c r="X55" s="8" t="str">
        <f>VLOOKUP(C55, [1]Data!$A:$Q, 17, FALSE)</f>
        <v>Northeast</v>
      </c>
      <c r="Y55" s="8">
        <f>VLOOKUP(C55, [1]Data!$A:$R, 18, FALSE)</f>
        <v>2907080</v>
      </c>
    </row>
    <row r="56" spans="1:25" ht="15.6" x14ac:dyDescent="0.35">
      <c r="A56" s="7" t="s">
        <v>187</v>
      </c>
      <c r="B56" s="8" t="s">
        <v>188</v>
      </c>
      <c r="C56" s="8" t="s">
        <v>131</v>
      </c>
      <c r="D56" s="8">
        <f>VLOOKUP(C56, [1]Data!$A:$D, 4, FALSE)</f>
        <v>1312</v>
      </c>
      <c r="E56" s="8">
        <v>241</v>
      </c>
      <c r="F56" s="8">
        <v>291</v>
      </c>
      <c r="G56" s="9">
        <v>0.82817869415807566</v>
      </c>
      <c r="H56" s="8">
        <v>18.5</v>
      </c>
      <c r="I56" s="8">
        <v>17.899999999999999</v>
      </c>
      <c r="J56" s="8">
        <v>18.100000000000001</v>
      </c>
      <c r="K56" s="8">
        <v>19.3</v>
      </c>
      <c r="L56" s="8">
        <v>18.399999999999999</v>
      </c>
      <c r="M56" s="9">
        <f>VLOOKUP(C56, [1]Data!$A:$F, 6, FALSE)</f>
        <v>1</v>
      </c>
      <c r="N56" s="9">
        <f>VLOOKUP(C56, [1]Data!$A:$G, 7, FALSE)</f>
        <v>0.53799999999999992</v>
      </c>
      <c r="O56" s="9">
        <f>VLOOKUP(C56, [1]Data!$A:$H, 8, FALSE)</f>
        <v>0.29299999999999998</v>
      </c>
      <c r="P56" s="9">
        <f>VLOOKUP(C56, [1]Data!$A:$I, 9, FALSE)</f>
        <v>5.2999999999999999E-2</v>
      </c>
      <c r="Q56" s="9">
        <f>VLOOKUP(C56, [1]Data!$A:$J, 10, FALSE)</f>
        <v>2.4390243902439025E-2</v>
      </c>
      <c r="R56" s="9">
        <f>VLOOKUP(C56, [1]Data!$A:$K, 11, FALSE)</f>
        <v>0.09</v>
      </c>
      <c r="S56" s="9"/>
      <c r="T56" s="9">
        <f>VLOOKUP(C56, [1]Data!$A:$M, 13, FALSE)</f>
        <v>2.52E-2</v>
      </c>
      <c r="U56" s="9">
        <f>VLOOKUP(C56, [1]Data!$A:$N, 14, FALSE)</f>
        <v>0.14940000000000001</v>
      </c>
      <c r="V56" s="8" t="str">
        <f>VLOOKUP(C56, [1]Data!$A:$O, 15, FALSE)</f>
        <v>Cape Girardeau</v>
      </c>
      <c r="W56" s="8" t="str">
        <f>VLOOKUP(C56, [1]Data!$A:$P, 16, FALSE)</f>
        <v>suburban</v>
      </c>
      <c r="X56" s="8" t="str">
        <f>VLOOKUP(C56, [1]Data!$A:$Q, 17, FALSE)</f>
        <v>Bootheel</v>
      </c>
      <c r="Y56" s="8">
        <f>VLOOKUP(C56, [1]Data!$A:$R, 18, FALSE)</f>
        <v>2907120</v>
      </c>
    </row>
    <row r="57" spans="1:25" ht="15.6" x14ac:dyDescent="0.35">
      <c r="A57" s="7" t="s">
        <v>619</v>
      </c>
      <c r="B57" s="8" t="s">
        <v>620</v>
      </c>
      <c r="C57" s="8" t="s">
        <v>621</v>
      </c>
      <c r="D57" s="8">
        <f>VLOOKUP(C57, [1]Data!$A:$D, 4, FALSE)</f>
        <v>977</v>
      </c>
      <c r="E57" s="8">
        <v>139</v>
      </c>
      <c r="F57" s="8">
        <v>234</v>
      </c>
      <c r="G57" s="9">
        <v>0.59401709401709402</v>
      </c>
      <c r="H57" s="8">
        <v>21.3</v>
      </c>
      <c r="I57" s="8">
        <v>20.2</v>
      </c>
      <c r="J57" s="8">
        <v>20.7</v>
      </c>
      <c r="K57" s="8">
        <v>22.4</v>
      </c>
      <c r="L57" s="8">
        <v>21.2</v>
      </c>
      <c r="M57" s="9">
        <f>VLOOKUP(C57, [1]Data!$A:$F, 6, FALSE)</f>
        <v>0.24199999999999999</v>
      </c>
      <c r="N57" s="9">
        <f>VLOOKUP(C57, [1]Data!$A:$G, 7, FALSE)</f>
        <v>0.83599999999999997</v>
      </c>
      <c r="O57" s="9" t="str">
        <f>VLOOKUP(C57, [1]Data!$A:$H, 8, FALSE)</f>
        <v>*</v>
      </c>
      <c r="P57" s="9">
        <f>VLOOKUP(C57, [1]Data!$A:$I, 9, FALSE)</f>
        <v>5.9000000000000004E-2</v>
      </c>
      <c r="Q57" s="9">
        <f>VLOOKUP(C57, [1]Data!$A:$J, 10, FALSE)</f>
        <v>1.7400204708290685E-2</v>
      </c>
      <c r="R57" s="9">
        <f>VLOOKUP(C57, [1]Data!$A:$K, 11, FALSE)</f>
        <v>0.05</v>
      </c>
      <c r="S57" s="9" t="str">
        <f>VLOOKUP(C57, [1]Data!$A:$L, 12, FALSE)</f>
        <v>*</v>
      </c>
      <c r="T57" s="9" t="str">
        <f>VLOOKUP(C57, [1]Data!$A:$M, 13, FALSE)</f>
        <v>*</v>
      </c>
      <c r="U57" s="9">
        <f>VLOOKUP(C57, [1]Data!$A:$N, 14, FALSE)</f>
        <v>9.6199999999999994E-2</v>
      </c>
      <c r="V57" s="8" t="str">
        <f>VLOOKUP(C57, [1]Data!$A:$O, 15, FALSE)</f>
        <v>Jasper</v>
      </c>
      <c r="W57" s="8" t="str">
        <f>VLOOKUP(C57, [1]Data!$A:$P, 16, FALSE)</f>
        <v>rural</v>
      </c>
      <c r="X57" s="8" t="str">
        <f>VLOOKUP(C57, [1]Data!$A:$Q, 17, FALSE)</f>
        <v>Southwest</v>
      </c>
      <c r="Y57" s="8">
        <f>VLOOKUP(C57, [1]Data!$A:$R, 18, FALSE)</f>
        <v>2907350</v>
      </c>
    </row>
    <row r="58" spans="1:25" ht="15.6" x14ac:dyDescent="0.35">
      <c r="A58" s="7" t="s">
        <v>619</v>
      </c>
      <c r="B58" s="8" t="s">
        <v>620</v>
      </c>
      <c r="C58" s="8" t="s">
        <v>622</v>
      </c>
      <c r="D58" s="8">
        <f>VLOOKUP(C58, [1]Data!$A:$D, 4, FALSE)</f>
        <v>17</v>
      </c>
      <c r="E58" s="8" t="s">
        <v>3</v>
      </c>
      <c r="F58" s="8" t="s">
        <v>3</v>
      </c>
      <c r="G58" s="9" t="s">
        <v>3</v>
      </c>
      <c r="H58" s="8" t="s">
        <v>3</v>
      </c>
      <c r="I58" s="8" t="s">
        <v>3</v>
      </c>
      <c r="J58" s="8" t="s">
        <v>3</v>
      </c>
      <c r="K58" s="8" t="s">
        <v>3</v>
      </c>
      <c r="L58" s="8" t="s">
        <v>3</v>
      </c>
      <c r="M58" s="9">
        <f>VLOOKUP(C58, [1]Data!$A:$F, 6, FALSE)</f>
        <v>1</v>
      </c>
      <c r="N58" s="9">
        <f>VLOOKUP(C58, [1]Data!$A:$G, 7, FALSE)</f>
        <v>0.88200000000000001</v>
      </c>
      <c r="O58" s="9" t="str">
        <f>VLOOKUP(C58, [1]Data!$A:$H, 8, FALSE)</f>
        <v>*</v>
      </c>
      <c r="P58" s="9" t="str">
        <f>VLOOKUP(C58, [1]Data!$A:$I, 9, FALSE)</f>
        <v>*</v>
      </c>
      <c r="Q58" s="9" t="str">
        <f>VLOOKUP(C58, [1]Data!$A:$J, 10, FALSE)</f>
        <v>*</v>
      </c>
      <c r="R58" s="9" t="str">
        <f>VLOOKUP(C58, [1]Data!$A:$K, 11, FALSE)</f>
        <v>*</v>
      </c>
      <c r="S58" s="9" t="str">
        <f>VLOOKUP(C58, [1]Data!$A:$L, 12, FALSE)</f>
        <v>*</v>
      </c>
      <c r="T58" s="9" t="str">
        <f>VLOOKUP(C58, [1]Data!$A:$M, 13, FALSE)</f>
        <v>*</v>
      </c>
      <c r="U58" s="9">
        <f>VLOOKUP(C58, [1]Data!$A:$N, 14, FALSE)</f>
        <v>0.58820000000000006</v>
      </c>
      <c r="V58" s="8" t="str">
        <f>VLOOKUP(C58, [1]Data!$A:$O, 15, FALSE)</f>
        <v>Jasper</v>
      </c>
      <c r="W58" s="8" t="str">
        <f>VLOOKUP(C58, [1]Data!$A:$P, 16, FALSE)</f>
        <v>rural</v>
      </c>
      <c r="X58" s="8" t="str">
        <f>VLOOKUP(C58, [1]Data!$A:$Q, 17, FALSE)</f>
        <v>Southwest</v>
      </c>
      <c r="Y58" s="8">
        <f>VLOOKUP(C58, [1]Data!$A:$R, 18, FALSE)</f>
        <v>2907350</v>
      </c>
    </row>
    <row r="59" spans="1:25" ht="15.6" x14ac:dyDescent="0.35">
      <c r="A59" s="7" t="s">
        <v>198</v>
      </c>
      <c r="B59" s="8" t="s">
        <v>199</v>
      </c>
      <c r="C59" s="8" t="s">
        <v>200</v>
      </c>
      <c r="D59" s="8">
        <f>VLOOKUP(C59, [1]Data!$A:$D, 4, FALSE)</f>
        <v>226</v>
      </c>
      <c r="E59" s="8">
        <v>41</v>
      </c>
      <c r="F59" s="8">
        <v>62</v>
      </c>
      <c r="G59" s="9">
        <v>0.66129032258064513</v>
      </c>
      <c r="H59" s="8">
        <v>20.5</v>
      </c>
      <c r="I59" s="8">
        <v>19.600000000000001</v>
      </c>
      <c r="J59" s="8">
        <v>20</v>
      </c>
      <c r="K59" s="8">
        <v>20.9</v>
      </c>
      <c r="L59" s="8">
        <v>20.7</v>
      </c>
      <c r="M59" s="9">
        <f>VLOOKUP(C59, [1]Data!$A:$F, 6, FALSE)</f>
        <v>0.252</v>
      </c>
      <c r="N59" s="9">
        <f>VLOOKUP(C59, [1]Data!$A:$G, 7, FALSE)</f>
        <v>0.95099999999999996</v>
      </c>
      <c r="O59" s="9" t="str">
        <f>VLOOKUP(C59, [1]Data!$A:$H, 8, FALSE)</f>
        <v>*</v>
      </c>
      <c r="P59" s="9">
        <f>VLOOKUP(C59, [1]Data!$A:$I, 9, FALSE)</f>
        <v>2.2000000000000002E-2</v>
      </c>
      <c r="Q59" s="9" t="str">
        <f>VLOOKUP(C59, [1]Data!$A:$J, 10, FALSE)</f>
        <v>*</v>
      </c>
      <c r="R59" s="9">
        <f>VLOOKUP(C59, [1]Data!$A:$K, 11, FALSE)</f>
        <v>2.7000000000000003E-2</v>
      </c>
      <c r="S59" s="9" t="str">
        <f>VLOOKUP(C59, [1]Data!$A:$L, 12, FALSE)</f>
        <v>*</v>
      </c>
      <c r="T59" s="9" t="str">
        <f>VLOOKUP(C59, [1]Data!$A:$M, 13, FALSE)</f>
        <v>*</v>
      </c>
      <c r="U59" s="9">
        <f>VLOOKUP(C59, [1]Data!$A:$N, 14, FALSE)</f>
        <v>0.1416</v>
      </c>
      <c r="V59" s="8" t="str">
        <f>VLOOKUP(C59, [1]Data!$A:$O, 15, FALSE)</f>
        <v>Carroll</v>
      </c>
      <c r="W59" s="8" t="str">
        <f>VLOOKUP(C59, [1]Data!$A:$P, 16, FALSE)</f>
        <v>rural</v>
      </c>
      <c r="X59" s="8" t="str">
        <f>VLOOKUP(C59, [1]Data!$A:$Q, 17, FALSE)</f>
        <v>Western Plains</v>
      </c>
      <c r="Y59" s="8">
        <f>VLOOKUP(C59, [1]Data!$A:$R, 18, FALSE)</f>
        <v>2907380</v>
      </c>
    </row>
    <row r="60" spans="1:25" ht="15.6" x14ac:dyDescent="0.35">
      <c r="A60" s="7" t="s">
        <v>629</v>
      </c>
      <c r="B60" s="8" t="s">
        <v>630</v>
      </c>
      <c r="C60" s="8" t="s">
        <v>631</v>
      </c>
      <c r="D60" s="8">
        <f>VLOOKUP(C60, [1]Data!$A:$D, 4, FALSE)</f>
        <v>1562</v>
      </c>
      <c r="E60" s="8">
        <v>160</v>
      </c>
      <c r="F60" s="8">
        <v>333</v>
      </c>
      <c r="G60" s="9">
        <v>0.48048048048048048</v>
      </c>
      <c r="H60" s="8">
        <v>20</v>
      </c>
      <c r="I60" s="8">
        <v>18.5</v>
      </c>
      <c r="J60" s="8">
        <v>19.899999999999999</v>
      </c>
      <c r="K60" s="8">
        <v>20.6</v>
      </c>
      <c r="L60" s="8">
        <v>20.6</v>
      </c>
      <c r="M60" s="9">
        <f>VLOOKUP(C60, [1]Data!$A:$F, 6, FALSE)</f>
        <v>0.53299999999999992</v>
      </c>
      <c r="N60" s="9">
        <f>VLOOKUP(C60, [1]Data!$A:$G, 7, FALSE)</f>
        <v>0.51300000000000001</v>
      </c>
      <c r="O60" s="9">
        <f>VLOOKUP(C60, [1]Data!$A:$H, 8, FALSE)</f>
        <v>1.3999999999999999E-2</v>
      </c>
      <c r="P60" s="9">
        <f>VLOOKUP(C60, [1]Data!$A:$I, 9, FALSE)</f>
        <v>0.42499999999999999</v>
      </c>
      <c r="Q60" s="9">
        <f>VLOOKUP(C60, [1]Data!$A:$J, 10, FALSE)</f>
        <v>8.3226632522407171E-3</v>
      </c>
      <c r="R60" s="9">
        <f>VLOOKUP(C60, [1]Data!$A:$K, 11, FALSE)</f>
        <v>2.8999999999999998E-2</v>
      </c>
      <c r="S60" s="9">
        <f>VLOOKUP(C60, [1]Data!$A:$L, 12, FALSE)</f>
        <v>1.067733674775917E-2</v>
      </c>
      <c r="T60" s="9">
        <f>VLOOKUP(C60, [1]Data!$A:$M, 13, FALSE)</f>
        <v>0.14980000000000002</v>
      </c>
      <c r="U60" s="9">
        <f>VLOOKUP(C60, [1]Data!$A:$N, 14, FALSE)</f>
        <v>0.11199999999999999</v>
      </c>
      <c r="V60" s="8" t="str">
        <f>VLOOKUP(C60, [1]Data!$A:$O, 15, FALSE)</f>
        <v>Jasper</v>
      </c>
      <c r="W60" s="8" t="str">
        <f>VLOOKUP(C60, [1]Data!$A:$P, 16, FALSE)</f>
        <v>rural</v>
      </c>
      <c r="X60" s="8" t="str">
        <f>VLOOKUP(C60, [1]Data!$A:$Q, 17, FALSE)</f>
        <v>Southwest</v>
      </c>
      <c r="Y60" s="8">
        <f>VLOOKUP(C60, [1]Data!$A:$R, 18, FALSE)</f>
        <v>2907460</v>
      </c>
    </row>
    <row r="61" spans="1:25" ht="15.6" x14ac:dyDescent="0.35">
      <c r="A61" s="7" t="s">
        <v>961</v>
      </c>
      <c r="B61" s="8" t="s">
        <v>962</v>
      </c>
      <c r="C61" s="8" t="s">
        <v>963</v>
      </c>
      <c r="D61" s="8">
        <f>VLOOKUP(C61, [1]Data!$A:$D, 4, FALSE)</f>
        <v>265</v>
      </c>
      <c r="E61" s="8">
        <v>20</v>
      </c>
      <c r="F61" s="8">
        <v>55</v>
      </c>
      <c r="G61" s="9">
        <v>0.36363636363636365</v>
      </c>
      <c r="H61" s="8">
        <v>18.899999999999999</v>
      </c>
      <c r="I61" s="8">
        <v>18.8</v>
      </c>
      <c r="J61" s="8">
        <v>17.399999999999999</v>
      </c>
      <c r="K61" s="8">
        <v>19.7</v>
      </c>
      <c r="L61" s="8">
        <v>19.399999999999999</v>
      </c>
      <c r="M61" s="9">
        <f>VLOOKUP(C61, [1]Data!$A:$F, 6, FALSE)</f>
        <v>1</v>
      </c>
      <c r="N61" s="9">
        <f>VLOOKUP(C61, [1]Data!$A:$G, 7, FALSE)</f>
        <v>0.46399999999999997</v>
      </c>
      <c r="O61" s="9">
        <f>VLOOKUP(C61, [1]Data!$A:$H, 8, FALSE)</f>
        <v>0.43</v>
      </c>
      <c r="P61" s="9">
        <f>VLOOKUP(C61, [1]Data!$A:$I, 9, FALSE)</f>
        <v>4.2000000000000003E-2</v>
      </c>
      <c r="Q61" s="9" t="str">
        <f>VLOOKUP(C61, [1]Data!$A:$J, 10, FALSE)</f>
        <v>*</v>
      </c>
      <c r="R61" s="9">
        <f>VLOOKUP(C61, [1]Data!$A:$K, 11, FALSE)</f>
        <v>0.06</v>
      </c>
      <c r="S61" s="9" t="str">
        <f>VLOOKUP(C61, [1]Data!$A:$L, 12, FALSE)</f>
        <v>*</v>
      </c>
      <c r="T61" s="9" t="str">
        <f>VLOOKUP(C61, [1]Data!$A:$M, 13, FALSE)</f>
        <v>*</v>
      </c>
      <c r="U61" s="9">
        <f>VLOOKUP(C61, [1]Data!$A:$N, 14, FALSE)</f>
        <v>0.1283</v>
      </c>
      <c r="V61" s="8" t="str">
        <f>VLOOKUP(C61, [1]Data!$A:$O, 15, FALSE)</f>
        <v>Pemiscot</v>
      </c>
      <c r="W61" s="8" t="str">
        <f>VLOOKUP(C61, [1]Data!$A:$P, 16, FALSE)</f>
        <v>town</v>
      </c>
      <c r="X61" s="8" t="str">
        <f>VLOOKUP(C61, [1]Data!$A:$Q, 17, FALSE)</f>
        <v>Bootheel</v>
      </c>
      <c r="Y61" s="8">
        <f>VLOOKUP(C61, [1]Data!$A:$R, 18, FALSE)</f>
        <v>2907470</v>
      </c>
    </row>
    <row r="62" spans="1:25" ht="15.6" x14ac:dyDescent="0.35">
      <c r="A62" s="7" t="s">
        <v>42</v>
      </c>
      <c r="B62" s="8" t="s">
        <v>43</v>
      </c>
      <c r="C62" s="8" t="s">
        <v>44</v>
      </c>
      <c r="D62" s="8">
        <f>VLOOKUP(C62, [1]Data!$A:$D, 4, FALSE)</f>
        <v>596</v>
      </c>
      <c r="E62" s="8">
        <v>104</v>
      </c>
      <c r="F62" s="8">
        <v>138</v>
      </c>
      <c r="G62" s="9">
        <v>0.75362318840579712</v>
      </c>
      <c r="H62" s="8">
        <v>18.3</v>
      </c>
      <c r="I62" s="8">
        <v>17.100000000000001</v>
      </c>
      <c r="J62" s="8">
        <v>17.100000000000001</v>
      </c>
      <c r="K62" s="8">
        <v>19.3</v>
      </c>
      <c r="L62" s="8">
        <v>19.2</v>
      </c>
      <c r="M62" s="9">
        <f>VLOOKUP(C62, [1]Data!$A:$F, 6, FALSE)</f>
        <v>0.40899999999999997</v>
      </c>
      <c r="N62" s="9">
        <f>VLOOKUP(C62, [1]Data!$A:$G, 7, FALSE)</f>
        <v>0.87400000000000011</v>
      </c>
      <c r="O62" s="9" t="str">
        <f>VLOOKUP(C62, [1]Data!$A:$H, 8, FALSE)</f>
        <v>*</v>
      </c>
      <c r="P62" s="9">
        <f>VLOOKUP(C62, [1]Data!$A:$I, 9, FALSE)</f>
        <v>0.06</v>
      </c>
      <c r="Q62" s="9">
        <f>VLOOKUP(C62, [1]Data!$A:$J, 10, FALSE)</f>
        <v>8.389261744966443E-3</v>
      </c>
      <c r="R62" s="9">
        <f>VLOOKUP(C62, [1]Data!$A:$K, 11, FALSE)</f>
        <v>5.2000000000000005E-2</v>
      </c>
      <c r="S62" s="9" t="str">
        <f>VLOOKUP(C62, [1]Data!$A:$L, 12, FALSE)</f>
        <v>*</v>
      </c>
      <c r="T62" s="9">
        <f>VLOOKUP(C62, [1]Data!$A:$M, 13, FALSE)</f>
        <v>1.34E-2</v>
      </c>
      <c r="U62" s="9">
        <f>VLOOKUP(C62, [1]Data!$A:$N, 14, FALSE)</f>
        <v>9.2300000000000007E-2</v>
      </c>
      <c r="V62" s="8" t="str">
        <f>VLOOKUP(C62, [1]Data!$A:$O, 15, FALSE)</f>
        <v>Barry</v>
      </c>
      <c r="W62" s="8" t="str">
        <f>VLOOKUP(C62, [1]Data!$A:$P, 16, FALSE)</f>
        <v>rural</v>
      </c>
      <c r="X62" s="8" t="str">
        <f>VLOOKUP(C62, [1]Data!$A:$Q, 17, FALSE)</f>
        <v>Southwest</v>
      </c>
      <c r="Y62" s="8">
        <f>VLOOKUP(C62, [1]Data!$A:$R, 18, FALSE)</f>
        <v>2908170</v>
      </c>
    </row>
    <row r="63" spans="1:25" ht="15.6" x14ac:dyDescent="0.35">
      <c r="A63" s="7" t="s">
        <v>592</v>
      </c>
      <c r="B63" s="8" t="s">
        <v>593</v>
      </c>
      <c r="C63" s="8" t="s">
        <v>594</v>
      </c>
      <c r="D63" s="8">
        <f>VLOOKUP(C63, [1]Data!$A:$D, 4, FALSE)</f>
        <v>730</v>
      </c>
      <c r="E63" s="8">
        <v>85</v>
      </c>
      <c r="F63" s="8">
        <v>163</v>
      </c>
      <c r="G63" s="9">
        <v>0.5214723926380368</v>
      </c>
      <c r="H63" s="8">
        <v>17.5</v>
      </c>
      <c r="I63" s="8">
        <v>16.2</v>
      </c>
      <c r="J63" s="8">
        <v>16.7</v>
      </c>
      <c r="K63" s="8">
        <v>18.8</v>
      </c>
      <c r="L63" s="8">
        <v>17.8</v>
      </c>
      <c r="M63" s="9">
        <f>VLOOKUP(C63, [1]Data!$A:$F, 6, FALSE)</f>
        <v>0.49</v>
      </c>
      <c r="N63" s="9">
        <f>VLOOKUP(C63, [1]Data!$A:$G, 7, FALSE)</f>
        <v>0.153</v>
      </c>
      <c r="O63" s="9">
        <f>VLOOKUP(C63, [1]Data!$A:$H, 8, FALSE)</f>
        <v>0.64700000000000002</v>
      </c>
      <c r="P63" s="9">
        <f>VLOOKUP(C63, [1]Data!$A:$I, 9, FALSE)</f>
        <v>0.111</v>
      </c>
      <c r="Q63" s="9">
        <f>VLOOKUP(C63, [1]Data!$A:$J, 10, FALSE)</f>
        <v>9.5890410958904115E-3</v>
      </c>
      <c r="R63" s="9">
        <f>VLOOKUP(C63, [1]Data!$A:$K, 11, FALSE)</f>
        <v>7.4999999999999997E-2</v>
      </c>
      <c r="S63" s="9"/>
      <c r="T63" s="9">
        <f>VLOOKUP(C63, [1]Data!$A:$M, 13, FALSE)</f>
        <v>3.2899999999999999E-2</v>
      </c>
      <c r="U63" s="9">
        <f>VLOOKUP(C63, [1]Data!$A:$N, 14, FALSE)</f>
        <v>0.1603</v>
      </c>
      <c r="V63" s="8" t="str">
        <f>VLOOKUP(C63, [1]Data!$A:$O, 15, FALSE)</f>
        <v>Jackson</v>
      </c>
      <c r="W63" s="8" t="str">
        <f>VLOOKUP(C63, [1]Data!$A:$P, 16, FALSE)</f>
        <v>suburban</v>
      </c>
      <c r="X63" s="8" t="str">
        <f>VLOOKUP(C63, [1]Data!$A:$Q, 17, FALSE)</f>
        <v>Kansas City</v>
      </c>
      <c r="Y63" s="8">
        <f>VLOOKUP(C63, [1]Data!$A:$R, 18, FALSE)</f>
        <v>2908250</v>
      </c>
    </row>
    <row r="64" spans="1:25" ht="15.6" x14ac:dyDescent="0.35">
      <c r="A64" s="7" t="s">
        <v>1132</v>
      </c>
      <c r="B64" s="8" t="s">
        <v>1133</v>
      </c>
      <c r="C64" s="8" t="s">
        <v>131</v>
      </c>
      <c r="D64" s="8">
        <f>VLOOKUP(C64, [1]Data!$A:$D, 4, FALSE)</f>
        <v>1312</v>
      </c>
      <c r="E64" s="8">
        <v>92</v>
      </c>
      <c r="F64" s="8">
        <v>142</v>
      </c>
      <c r="G64" s="9">
        <v>0.647887323943662</v>
      </c>
      <c r="H64" s="8">
        <v>20.399999999999999</v>
      </c>
      <c r="I64" s="8">
        <v>20.5</v>
      </c>
      <c r="J64" s="8">
        <v>19.3</v>
      </c>
      <c r="K64" s="8">
        <v>20.8</v>
      </c>
      <c r="L64" s="8">
        <v>20.399999999999999</v>
      </c>
      <c r="M64" s="9">
        <f>VLOOKUP(C64, [1]Data!$A:$F, 6, FALSE)</f>
        <v>1</v>
      </c>
      <c r="N64" s="9">
        <f>VLOOKUP(C64, [1]Data!$A:$G, 7, FALSE)</f>
        <v>0.53799999999999992</v>
      </c>
      <c r="O64" s="9">
        <f>VLOOKUP(C64, [1]Data!$A:$H, 8, FALSE)</f>
        <v>0.29299999999999998</v>
      </c>
      <c r="P64" s="9">
        <f>VLOOKUP(C64, [1]Data!$A:$I, 9, FALSE)</f>
        <v>5.2999999999999999E-2</v>
      </c>
      <c r="Q64" s="9">
        <f>VLOOKUP(C64, [1]Data!$A:$J, 10, FALSE)</f>
        <v>2.4390243902439025E-2</v>
      </c>
      <c r="R64" s="9">
        <f>VLOOKUP(C64, [1]Data!$A:$K, 11, FALSE)</f>
        <v>0.09</v>
      </c>
      <c r="S64" s="9"/>
      <c r="T64" s="9">
        <f>VLOOKUP(C64, [1]Data!$A:$M, 13, FALSE)</f>
        <v>2.52E-2</v>
      </c>
      <c r="U64" s="9">
        <f>VLOOKUP(C64, [1]Data!$A:$N, 14, FALSE)</f>
        <v>0.14940000000000001</v>
      </c>
      <c r="V64" s="8" t="str">
        <f>VLOOKUP(C64, [1]Data!$A:$O, 15, FALSE)</f>
        <v>Cape Girardeau</v>
      </c>
      <c r="W64" s="8" t="str">
        <f>VLOOKUP(C64, [1]Data!$A:$P, 16, FALSE)</f>
        <v>suburban</v>
      </c>
      <c r="X64" s="8" t="str">
        <f>VLOOKUP(C64, [1]Data!$A:$Q, 17, FALSE)</f>
        <v>Bootheel</v>
      </c>
      <c r="Y64" s="8">
        <f>VLOOKUP(C64, [1]Data!$A:$R, 18, FALSE)</f>
        <v>2907120</v>
      </c>
    </row>
    <row r="65" spans="1:25" ht="15.6" x14ac:dyDescent="0.35">
      <c r="A65" s="7" t="s">
        <v>107</v>
      </c>
      <c r="B65" s="8" t="s">
        <v>108</v>
      </c>
      <c r="C65" s="8" t="s">
        <v>109</v>
      </c>
      <c r="D65" s="8">
        <f>VLOOKUP(C65, [1]Data!$A:$D, 4, FALSE)</f>
        <v>431</v>
      </c>
      <c r="E65" s="8">
        <v>57</v>
      </c>
      <c r="F65" s="8">
        <v>106</v>
      </c>
      <c r="G65" s="9">
        <v>0.53773584905660377</v>
      </c>
      <c r="H65" s="8">
        <v>21.1</v>
      </c>
      <c r="I65" s="8">
        <v>20.100000000000001</v>
      </c>
      <c r="J65" s="8">
        <v>20.2</v>
      </c>
      <c r="K65" s="8">
        <v>21.8</v>
      </c>
      <c r="L65" s="8">
        <v>21.8</v>
      </c>
      <c r="M65" s="9">
        <f>VLOOKUP(C65, [1]Data!$A:$F, 6, FALSE)</f>
        <v>0.109</v>
      </c>
      <c r="N65" s="9">
        <f>VLOOKUP(C65, [1]Data!$A:$G, 7, FALSE)</f>
        <v>0.93500000000000005</v>
      </c>
      <c r="O65" s="9" t="str">
        <f>VLOOKUP(C65, [1]Data!$A:$H, 8, FALSE)</f>
        <v>*</v>
      </c>
      <c r="P65" s="9">
        <f>VLOOKUP(C65, [1]Data!$A:$I, 9, FALSE)</f>
        <v>3.5000000000000003E-2</v>
      </c>
      <c r="Q65" s="9" t="str">
        <f>VLOOKUP(C65, [1]Data!$A:$J, 10, FALSE)</f>
        <v>*</v>
      </c>
      <c r="R65" s="9">
        <f>VLOOKUP(C65, [1]Data!$A:$K, 11, FALSE)</f>
        <v>2.7999999999999997E-2</v>
      </c>
      <c r="S65" s="9" t="str">
        <f>VLOOKUP(C65, [1]Data!$A:$L, 12, FALSE)</f>
        <v>*</v>
      </c>
      <c r="T65" s="9" t="str">
        <f>VLOOKUP(C65, [1]Data!$A:$M, 13, FALSE)</f>
        <v>*</v>
      </c>
      <c r="U65" s="9">
        <f>VLOOKUP(C65, [1]Data!$A:$N, 14, FALSE)</f>
        <v>9.74E-2</v>
      </c>
      <c r="V65" s="8" t="str">
        <f>VLOOKUP(C65, [1]Data!$A:$O, 15, FALSE)</f>
        <v>Boone</v>
      </c>
      <c r="W65" s="8" t="str">
        <f>VLOOKUP(C65, [1]Data!$A:$P, 16, FALSE)</f>
        <v>town</v>
      </c>
      <c r="X65" s="8" t="str">
        <f>VLOOKUP(C65, [1]Data!$A:$Q, 17, FALSE)</f>
        <v>Central</v>
      </c>
      <c r="Y65" s="8">
        <f>VLOOKUP(C65, [1]Data!$A:$R, 18, FALSE)</f>
        <v>2908400</v>
      </c>
    </row>
    <row r="66" spans="1:25" ht="15.6" x14ac:dyDescent="0.35">
      <c r="A66" s="7" t="s">
        <v>252</v>
      </c>
      <c r="B66" s="8" t="s">
        <v>253</v>
      </c>
      <c r="C66" s="8" t="s">
        <v>254</v>
      </c>
      <c r="D66" s="8">
        <f>VLOOKUP(C66, [1]Data!$A:$D, 4, FALSE)</f>
        <v>123</v>
      </c>
      <c r="E66" s="8">
        <v>8</v>
      </c>
      <c r="F66" s="8">
        <v>16</v>
      </c>
      <c r="G66" s="9">
        <v>0.5</v>
      </c>
      <c r="H66" s="8">
        <v>22.4</v>
      </c>
      <c r="I66" s="8">
        <v>22.9</v>
      </c>
      <c r="J66" s="8">
        <v>20.3</v>
      </c>
      <c r="K66" s="8">
        <v>24.9</v>
      </c>
      <c r="L66" s="8">
        <v>21</v>
      </c>
      <c r="M66" s="9">
        <f>VLOOKUP(C66, [1]Data!$A:$F, 6, FALSE)</f>
        <v>0.376</v>
      </c>
      <c r="N66" s="9">
        <f>VLOOKUP(C66, [1]Data!$A:$G, 7, FALSE)</f>
        <v>0.96700000000000008</v>
      </c>
      <c r="O66" s="9" t="str">
        <f>VLOOKUP(C66, [1]Data!$A:$H, 8, FALSE)</f>
        <v>*</v>
      </c>
      <c r="P66" s="9" t="str">
        <f>VLOOKUP(C66, [1]Data!$A:$I, 9, FALSE)</f>
        <v>*</v>
      </c>
      <c r="Q66" s="9" t="str">
        <f>VLOOKUP(C66, [1]Data!$A:$J, 10, FALSE)</f>
        <v>*</v>
      </c>
      <c r="R66" s="9" t="str">
        <f>VLOOKUP(C66, [1]Data!$A:$K, 11, FALSE)</f>
        <v>*</v>
      </c>
      <c r="S66" s="9" t="str">
        <f>VLOOKUP(C66, [1]Data!$A:$L, 12, FALSE)</f>
        <v>*</v>
      </c>
      <c r="T66" s="9" t="str">
        <f>VLOOKUP(C66, [1]Data!$A:$M, 13, FALSE)</f>
        <v>*</v>
      </c>
      <c r="U66" s="9">
        <f>VLOOKUP(C66, [1]Data!$A:$N, 14, FALSE)</f>
        <v>0.16260000000000002</v>
      </c>
      <c r="V66" s="8" t="str">
        <f>VLOOKUP(C66, [1]Data!$A:$O, 15, FALSE)</f>
        <v>Christian</v>
      </c>
      <c r="W66" s="8" t="str">
        <f>VLOOKUP(C66, [1]Data!$A:$P, 16, FALSE)</f>
        <v>rural</v>
      </c>
      <c r="X66" s="8" t="str">
        <f>VLOOKUP(C66, [1]Data!$A:$Q, 17, FALSE)</f>
        <v>Southwest</v>
      </c>
      <c r="Y66" s="8">
        <f>VLOOKUP(C66, [1]Data!$A:$R, 18, FALSE)</f>
        <v>2908430</v>
      </c>
    </row>
    <row r="67" spans="1:25" ht="15.6" x14ac:dyDescent="0.35">
      <c r="A67" s="7" t="s">
        <v>1236</v>
      </c>
      <c r="B67" s="8" t="s">
        <v>1237</v>
      </c>
      <c r="C67" s="8" t="s">
        <v>1238</v>
      </c>
      <c r="D67" s="8">
        <f>VLOOKUP(C67, [1]Data!$A:$D, 4, FALSE)</f>
        <v>317</v>
      </c>
      <c r="E67" s="8">
        <v>25</v>
      </c>
      <c r="F67" s="8">
        <v>41</v>
      </c>
      <c r="G67" s="9">
        <v>0.6097560975609756</v>
      </c>
      <c r="H67" s="8">
        <v>19.8</v>
      </c>
      <c r="I67" s="8">
        <v>18.600000000000001</v>
      </c>
      <c r="J67" s="8">
        <v>18.100000000000001</v>
      </c>
      <c r="K67" s="8">
        <v>22.2</v>
      </c>
      <c r="L67" s="8">
        <v>19.5</v>
      </c>
      <c r="M67" s="9">
        <f>VLOOKUP(C67, [1]Data!$A:$F, 6, FALSE)</f>
        <v>0.45899999999999996</v>
      </c>
      <c r="N67" s="9">
        <f>VLOOKUP(C67, [1]Data!$A:$G, 7, FALSE)</f>
        <v>0.93400000000000005</v>
      </c>
      <c r="O67" s="9">
        <f>VLOOKUP(C67, [1]Data!$A:$H, 8, FALSE)</f>
        <v>4.0999999999999995E-2</v>
      </c>
      <c r="P67" s="9">
        <f>VLOOKUP(C67, [1]Data!$A:$I, 9, FALSE)</f>
        <v>1.9E-2</v>
      </c>
      <c r="Q67" s="9" t="str">
        <f>VLOOKUP(C67, [1]Data!$A:$J, 10, FALSE)</f>
        <v>*</v>
      </c>
      <c r="R67" s="9" t="str">
        <f>VLOOKUP(C67, [1]Data!$A:$K, 11, FALSE)</f>
        <v>*</v>
      </c>
      <c r="S67" s="9" t="str">
        <f>VLOOKUP(C67, [1]Data!$A:$L, 12, FALSE)</f>
        <v>*</v>
      </c>
      <c r="T67" s="9" t="str">
        <f>VLOOKUP(C67, [1]Data!$A:$M, 13, FALSE)</f>
        <v>*</v>
      </c>
      <c r="U67" s="9">
        <f>VLOOKUP(C67, [1]Data!$A:$N, 14, FALSE)</f>
        <v>0.12300000000000001</v>
      </c>
      <c r="V67" s="8" t="str">
        <f>VLOOKUP(C67, [1]Data!$A:$O, 15, FALSE)</f>
        <v>Scott</v>
      </c>
      <c r="W67" s="8" t="str">
        <f>VLOOKUP(C67, [1]Data!$A:$P, 16, FALSE)</f>
        <v>town</v>
      </c>
      <c r="X67" s="8" t="str">
        <f>VLOOKUP(C67, [1]Data!$A:$Q, 17, FALSE)</f>
        <v>Bootheel</v>
      </c>
      <c r="Y67" s="8">
        <f>VLOOKUP(C67, [1]Data!$A:$R, 18, FALSE)</f>
        <v>2908460</v>
      </c>
    </row>
    <row r="68" spans="1:25" ht="15.6" x14ac:dyDescent="0.35">
      <c r="A68" s="7" t="s">
        <v>836</v>
      </c>
      <c r="B68" s="8" t="s">
        <v>837</v>
      </c>
      <c r="C68" s="8" t="s">
        <v>838</v>
      </c>
      <c r="D68" s="8">
        <f>VLOOKUP(C68, [1]Data!$A:$D, 4, FALSE)</f>
        <v>260</v>
      </c>
      <c r="E68" s="8">
        <v>24</v>
      </c>
      <c r="F68" s="8">
        <v>55</v>
      </c>
      <c r="G68" s="9">
        <v>0.43636363636363634</v>
      </c>
      <c r="H68" s="8">
        <v>17.3</v>
      </c>
      <c r="I68" s="8">
        <v>16</v>
      </c>
      <c r="J68" s="8">
        <v>16.3</v>
      </c>
      <c r="K68" s="8">
        <v>18.600000000000001</v>
      </c>
      <c r="L68" s="8">
        <v>17.600000000000001</v>
      </c>
      <c r="M68" s="9">
        <f>VLOOKUP(C68, [1]Data!$A:$F, 6, FALSE)</f>
        <v>0.94</v>
      </c>
      <c r="N68" s="9">
        <f>VLOOKUP(C68, [1]Data!$A:$G, 7, FALSE)</f>
        <v>0.33500000000000002</v>
      </c>
      <c r="O68" s="9">
        <f>VLOOKUP(C68, [1]Data!$A:$H, 8, FALSE)</f>
        <v>0.61199999999999999</v>
      </c>
      <c r="P68" s="9" t="str">
        <f>VLOOKUP(C68, [1]Data!$A:$I, 9, FALSE)</f>
        <v>*</v>
      </c>
      <c r="Q68" s="9" t="str">
        <f>VLOOKUP(C68, [1]Data!$A:$J, 10, FALSE)</f>
        <v>*</v>
      </c>
      <c r="R68" s="9">
        <f>VLOOKUP(C68, [1]Data!$A:$K, 11, FALSE)</f>
        <v>4.2000000000000003E-2</v>
      </c>
      <c r="S68" s="9" t="str">
        <f>VLOOKUP(C68, [1]Data!$A:$L, 12, FALSE)</f>
        <v>*</v>
      </c>
      <c r="T68" s="9" t="str">
        <f>VLOOKUP(C68, [1]Data!$A:$M, 13, FALSE)</f>
        <v>*</v>
      </c>
      <c r="U68" s="9">
        <f>VLOOKUP(C68, [1]Data!$A:$N, 14, FALSE)</f>
        <v>8.0799999999999997E-2</v>
      </c>
      <c r="V68" s="8" t="str">
        <f>VLOOKUP(C68, [1]Data!$A:$O, 15, FALSE)</f>
        <v>Mississippi</v>
      </c>
      <c r="W68" s="8" t="str">
        <f>VLOOKUP(C68, [1]Data!$A:$P, 16, FALSE)</f>
        <v>town</v>
      </c>
      <c r="X68" s="8" t="str">
        <f>VLOOKUP(C68, [1]Data!$A:$Q, 17, FALSE)</f>
        <v>Bootheel</v>
      </c>
      <c r="Y68" s="8">
        <f>VLOOKUP(C68, [1]Data!$A:$R, 18, FALSE)</f>
        <v>2908670</v>
      </c>
    </row>
    <row r="69" spans="1:25" ht="15.6" x14ac:dyDescent="0.35">
      <c r="A69" s="7" t="s">
        <v>674</v>
      </c>
      <c r="B69" s="8" t="s">
        <v>675</v>
      </c>
      <c r="C69" s="8" t="s">
        <v>676</v>
      </c>
      <c r="D69" s="8">
        <f>VLOOKUP(C69, [1]Data!$A:$D, 4, FALSE)</f>
        <v>87</v>
      </c>
      <c r="E69" s="8">
        <v>16</v>
      </c>
      <c r="F69" s="8">
        <v>18</v>
      </c>
      <c r="G69" s="9">
        <v>0.88888888888888884</v>
      </c>
      <c r="H69" s="8">
        <v>15.8</v>
      </c>
      <c r="I69" s="8">
        <v>14.7</v>
      </c>
      <c r="J69" s="8">
        <v>15.3</v>
      </c>
      <c r="K69" s="8">
        <v>16.600000000000001</v>
      </c>
      <c r="L69" s="8">
        <v>16.3</v>
      </c>
      <c r="M69" s="9">
        <f>VLOOKUP(C69, [1]Data!$A:$F, 6, FALSE)</f>
        <v>0.45100000000000001</v>
      </c>
      <c r="N69" s="9">
        <f>VLOOKUP(C69, [1]Data!$A:$G, 7, FALSE)</f>
        <v>0.96599999999999997</v>
      </c>
      <c r="O69" s="9" t="str">
        <f>VLOOKUP(C69, [1]Data!$A:$H, 8, FALSE)</f>
        <v>*</v>
      </c>
      <c r="P69" s="9" t="str">
        <f>VLOOKUP(C69, [1]Data!$A:$I, 9, FALSE)</f>
        <v>*</v>
      </c>
      <c r="Q69" s="9" t="str">
        <f>VLOOKUP(C69, [1]Data!$A:$J, 10, FALSE)</f>
        <v>*</v>
      </c>
      <c r="R69" s="9" t="str">
        <f>VLOOKUP(C69, [1]Data!$A:$K, 11, FALSE)</f>
        <v>*</v>
      </c>
      <c r="S69" s="9" t="str">
        <f>VLOOKUP(C69, [1]Data!$A:$L, 12, FALSE)</f>
        <v>*</v>
      </c>
      <c r="T69" s="9" t="str">
        <f>VLOOKUP(C69, [1]Data!$A:$M, 13, FALSE)</f>
        <v>*</v>
      </c>
      <c r="U69" s="9">
        <f>VLOOKUP(C69, [1]Data!$A:$N, 14, FALSE)</f>
        <v>0.10339999999999999</v>
      </c>
      <c r="V69" s="8" t="str">
        <f>VLOOKUP(C69, [1]Data!$A:$O, 15, FALSE)</f>
        <v>Johnson</v>
      </c>
      <c r="W69" s="8" t="str">
        <f>VLOOKUP(C69, [1]Data!$A:$P, 16, FALSE)</f>
        <v>town</v>
      </c>
      <c r="X69" s="8" t="str">
        <f>VLOOKUP(C69, [1]Data!$A:$Q, 17, FALSE)</f>
        <v>Western Plains</v>
      </c>
      <c r="Y69" s="8">
        <f>VLOOKUP(C69, [1]Data!$A:$R, 18, FALSE)</f>
        <v>2908730</v>
      </c>
    </row>
    <row r="70" spans="1:25" ht="15.6" x14ac:dyDescent="0.35">
      <c r="A70" s="7" t="s">
        <v>770</v>
      </c>
      <c r="B70" s="8" t="s">
        <v>771</v>
      </c>
      <c r="C70" s="8" t="s">
        <v>772</v>
      </c>
      <c r="D70" s="8">
        <f>VLOOKUP(C70, [1]Data!$A:$D, 4, FALSE)</f>
        <v>620</v>
      </c>
      <c r="E70" s="8">
        <v>83</v>
      </c>
      <c r="F70" s="8">
        <v>140</v>
      </c>
      <c r="G70" s="9">
        <v>0.59285714285714286</v>
      </c>
      <c r="H70" s="8">
        <v>21.5</v>
      </c>
      <c r="I70" s="8">
        <v>21</v>
      </c>
      <c r="J70" s="8">
        <v>20.5</v>
      </c>
      <c r="K70" s="8">
        <v>22.4</v>
      </c>
      <c r="L70" s="8">
        <v>21.3</v>
      </c>
      <c r="M70" s="9">
        <f>VLOOKUP(C70, [1]Data!$A:$F, 6, FALSE)</f>
        <v>0.34100000000000003</v>
      </c>
      <c r="N70" s="9">
        <f>VLOOKUP(C70, [1]Data!$A:$G, 7, FALSE)</f>
        <v>0.89</v>
      </c>
      <c r="O70" s="9">
        <f>VLOOKUP(C70, [1]Data!$A:$H, 8, FALSE)</f>
        <v>1.8000000000000002E-2</v>
      </c>
      <c r="P70" s="9">
        <f>VLOOKUP(C70, [1]Data!$A:$I, 9, FALSE)</f>
        <v>4.7E-2</v>
      </c>
      <c r="Q70" s="9" t="str">
        <f>VLOOKUP(C70, [1]Data!$A:$J, 10, FALSE)</f>
        <v>*</v>
      </c>
      <c r="R70" s="9">
        <f>VLOOKUP(C70, [1]Data!$A:$K, 11, FALSE)</f>
        <v>3.7000000000000005E-2</v>
      </c>
      <c r="S70" s="9" t="str">
        <f>VLOOKUP(C70, [1]Data!$A:$L, 12, FALSE)</f>
        <v>*</v>
      </c>
      <c r="T70" s="9" t="str">
        <f>VLOOKUP(C70, [1]Data!$A:$M, 13, FALSE)</f>
        <v>*</v>
      </c>
      <c r="U70" s="9">
        <f>VLOOKUP(C70, [1]Data!$A:$N, 14, FALSE)</f>
        <v>9.5199999999999993E-2</v>
      </c>
      <c r="V70" s="8" t="str">
        <f>VLOOKUP(C70, [1]Data!$A:$O, 15, FALSE)</f>
        <v>Livingston</v>
      </c>
      <c r="W70" s="8" t="str">
        <f>VLOOKUP(C70, [1]Data!$A:$P, 16, FALSE)</f>
        <v>town</v>
      </c>
      <c r="X70" s="8" t="str">
        <f>VLOOKUP(C70, [1]Data!$A:$Q, 17, FALSE)</f>
        <v>Northwest</v>
      </c>
      <c r="Y70" s="8">
        <f>VLOOKUP(C70, [1]Data!$A:$R, 18, FALSE)</f>
        <v>2908760</v>
      </c>
    </row>
    <row r="71" spans="1:25" ht="15.6" x14ac:dyDescent="0.35">
      <c r="A71" s="7" t="s">
        <v>273</v>
      </c>
      <c r="B71" s="8" t="s">
        <v>274</v>
      </c>
      <c r="C71" s="8" t="s">
        <v>275</v>
      </c>
      <c r="D71" s="8">
        <f>VLOOKUP(C71, [1]Data!$A:$D, 4, FALSE)</f>
        <v>318</v>
      </c>
      <c r="E71" s="8">
        <v>41</v>
      </c>
      <c r="F71" s="8">
        <v>65</v>
      </c>
      <c r="G71" s="9">
        <v>0.63076923076923075</v>
      </c>
      <c r="H71" s="8">
        <v>18.899999999999999</v>
      </c>
      <c r="I71" s="8">
        <v>17.600000000000001</v>
      </c>
      <c r="J71" s="8">
        <v>18</v>
      </c>
      <c r="K71" s="8">
        <v>19.7</v>
      </c>
      <c r="L71" s="8">
        <v>19.7</v>
      </c>
      <c r="M71" s="9">
        <f>VLOOKUP(C71, [1]Data!$A:$F, 6, FALSE)</f>
        <v>0.434</v>
      </c>
      <c r="N71" s="9">
        <f>VLOOKUP(C71, [1]Data!$A:$G, 7, FALSE)</f>
        <v>0.96900000000000008</v>
      </c>
      <c r="O71" s="9" t="str">
        <f>VLOOKUP(C71, [1]Data!$A:$H, 8, FALSE)</f>
        <v>*</v>
      </c>
      <c r="P71" s="9" t="str">
        <f>VLOOKUP(C71, [1]Data!$A:$I, 9, FALSE)</f>
        <v>*</v>
      </c>
      <c r="Q71" s="9" t="str">
        <f>VLOOKUP(C71, [1]Data!$A:$J, 10, FALSE)</f>
        <v>*</v>
      </c>
      <c r="R71" s="9" t="str">
        <f>VLOOKUP(C71, [1]Data!$A:$K, 11, FALSE)</f>
        <v>*</v>
      </c>
      <c r="S71" s="9" t="str">
        <f>VLOOKUP(C71, [1]Data!$A:$L, 12, FALSE)</f>
        <v>*</v>
      </c>
      <c r="T71" s="9" t="str">
        <f>VLOOKUP(C71, [1]Data!$A:$M, 13, FALSE)</f>
        <v>*</v>
      </c>
      <c r="U71" s="9">
        <f>VLOOKUP(C71, [1]Data!$A:$N, 14, FALSE)</f>
        <v>0.15090000000000001</v>
      </c>
      <c r="V71" s="8" t="str">
        <f>VLOOKUP(C71, [1]Data!$A:$O, 15, FALSE)</f>
        <v>Clark</v>
      </c>
      <c r="W71" s="8" t="str">
        <f>VLOOKUP(C71, [1]Data!$A:$P, 16, FALSE)</f>
        <v>rural</v>
      </c>
      <c r="X71" s="8" t="str">
        <f>VLOOKUP(C71, [1]Data!$A:$Q, 17, FALSE)</f>
        <v>Northeast</v>
      </c>
      <c r="Y71" s="8">
        <f>VLOOKUP(C71, [1]Data!$A:$R, 18, FALSE)</f>
        <v>2916380</v>
      </c>
    </row>
    <row r="72" spans="1:25" ht="15.6" x14ac:dyDescent="0.35">
      <c r="A72" s="7" t="s">
        <v>396</v>
      </c>
      <c r="B72" s="8" t="s">
        <v>397</v>
      </c>
      <c r="C72" s="8" t="s">
        <v>398</v>
      </c>
      <c r="D72" s="8">
        <f>VLOOKUP(C72, [1]Data!$A:$D, 4, FALSE)</f>
        <v>135</v>
      </c>
      <c r="E72" s="8">
        <v>16</v>
      </c>
      <c r="F72" s="8">
        <v>19</v>
      </c>
      <c r="G72" s="9">
        <v>0.84210526315789469</v>
      </c>
      <c r="H72" s="8">
        <v>15.3</v>
      </c>
      <c r="I72" s="8">
        <v>14.4</v>
      </c>
      <c r="J72" s="8">
        <v>16.2</v>
      </c>
      <c r="K72" s="8">
        <v>15.8</v>
      </c>
      <c r="L72" s="8">
        <v>14.4</v>
      </c>
      <c r="M72" s="9">
        <f>VLOOKUP(C72, [1]Data!$A:$F, 6, FALSE)</f>
        <v>0.80200000000000005</v>
      </c>
      <c r="N72" s="9">
        <f>VLOOKUP(C72, [1]Data!$A:$G, 7, FALSE)</f>
        <v>0.71900000000000008</v>
      </c>
      <c r="O72" s="9">
        <f>VLOOKUP(C72, [1]Data!$A:$H, 8, FALSE)</f>
        <v>6.7000000000000004E-2</v>
      </c>
      <c r="P72" s="9">
        <f>VLOOKUP(C72, [1]Data!$A:$I, 9, FALSE)</f>
        <v>0.2</v>
      </c>
      <c r="Q72" s="9" t="str">
        <f>VLOOKUP(C72, [1]Data!$A:$J, 10, FALSE)</f>
        <v>*</v>
      </c>
      <c r="R72" s="9" t="str">
        <f>VLOOKUP(C72, [1]Data!$A:$K, 11, FALSE)</f>
        <v>*</v>
      </c>
      <c r="S72" s="9" t="str">
        <f>VLOOKUP(C72, [1]Data!$A:$L, 12, FALSE)</f>
        <v>*</v>
      </c>
      <c r="T72" s="9">
        <f>VLOOKUP(C72, [1]Data!$A:$M, 13, FALSE)</f>
        <v>4.4400000000000002E-2</v>
      </c>
      <c r="U72" s="9">
        <f>VLOOKUP(C72, [1]Data!$A:$N, 14, FALSE)</f>
        <v>0.15560000000000002</v>
      </c>
      <c r="V72" s="8" t="str">
        <f>VLOOKUP(C72, [1]Data!$A:$O, 15, FALSE)</f>
        <v>Dunklin</v>
      </c>
      <c r="W72" s="8" t="str">
        <f>VLOOKUP(C72, [1]Data!$A:$P, 16, FALSE)</f>
        <v>rural</v>
      </c>
      <c r="X72" s="8" t="str">
        <f>VLOOKUP(C72, [1]Data!$A:$Q, 17, FALSE)</f>
        <v>Bootheel</v>
      </c>
      <c r="Y72" s="8">
        <f>VLOOKUP(C72, [1]Data!$A:$R, 18, FALSE)</f>
        <v>2909120</v>
      </c>
    </row>
    <row r="73" spans="1:25" ht="15.6" x14ac:dyDescent="0.35">
      <c r="A73" s="7" t="s">
        <v>1182</v>
      </c>
      <c r="B73" s="8" t="s">
        <v>1183</v>
      </c>
      <c r="C73" s="8" t="s">
        <v>1184</v>
      </c>
      <c r="D73" s="8">
        <f>VLOOKUP(C73, [1]Data!$A:$D, 4, FALSE)</f>
        <v>881</v>
      </c>
      <c r="E73" s="8">
        <v>63</v>
      </c>
      <c r="F73" s="8">
        <v>215</v>
      </c>
      <c r="G73" s="9">
        <v>0.2930232558139535</v>
      </c>
      <c r="H73" s="8">
        <v>28.4</v>
      </c>
      <c r="I73" s="8">
        <v>28.3</v>
      </c>
      <c r="J73" s="8">
        <v>27.2</v>
      </c>
      <c r="K73" s="8">
        <v>29.4</v>
      </c>
      <c r="L73" s="8">
        <v>28.1</v>
      </c>
      <c r="M73" s="9">
        <f>VLOOKUP(C73, [1]Data!$A:$F, 6, FALSE)</f>
        <v>5.5E-2</v>
      </c>
      <c r="N73" s="9">
        <f>VLOOKUP(C73, [1]Data!$A:$G, 7, FALSE)</f>
        <v>0.64</v>
      </c>
      <c r="O73" s="9">
        <f>VLOOKUP(C73, [1]Data!$A:$H, 8, FALSE)</f>
        <v>0.14499999999999999</v>
      </c>
      <c r="P73" s="9">
        <f>VLOOKUP(C73, [1]Data!$A:$I, 9, FALSE)</f>
        <v>3.5000000000000003E-2</v>
      </c>
      <c r="Q73" s="9">
        <f>VLOOKUP(C73, [1]Data!$A:$J, 10, FALSE)</f>
        <v>0.12258796821793416</v>
      </c>
      <c r="R73" s="9">
        <f>VLOOKUP(C73, [1]Data!$A:$K, 11, FALSE)</f>
        <v>5.5999999999999994E-2</v>
      </c>
      <c r="S73" s="9"/>
      <c r="T73" s="9">
        <f>VLOOKUP(C73, [1]Data!$A:$M, 13, FALSE)</f>
        <v>9.1000000000000004E-3</v>
      </c>
      <c r="U73" s="9">
        <f>VLOOKUP(C73, [1]Data!$A:$N, 14, FALSE)</f>
        <v>0.109</v>
      </c>
      <c r="V73" s="8" t="str">
        <f>VLOOKUP(C73, [1]Data!$A:$O, 15, FALSE)</f>
        <v>St. Louis</v>
      </c>
      <c r="W73" s="8" t="str">
        <f>VLOOKUP(C73, [1]Data!$A:$P, 16, FALSE)</f>
        <v>suburban</v>
      </c>
      <c r="X73" s="8" t="str">
        <f>VLOOKUP(C73, [1]Data!$A:$Q, 17, FALSE)</f>
        <v>St. Louis</v>
      </c>
      <c r="Y73" s="8">
        <f>VLOOKUP(C73, [1]Data!$A:$R, 18, FALSE)</f>
        <v>2909720</v>
      </c>
    </row>
    <row r="74" spans="1:25" ht="15.6" x14ac:dyDescent="0.35">
      <c r="A74" s="7" t="s">
        <v>1365</v>
      </c>
      <c r="B74" s="8" t="s">
        <v>1366</v>
      </c>
      <c r="C74" s="8" t="s">
        <v>1367</v>
      </c>
      <c r="D74" s="8">
        <f>VLOOKUP(C74, [1]Data!$A:$D, 4, FALSE)</f>
        <v>246</v>
      </c>
      <c r="E74" s="8">
        <v>50</v>
      </c>
      <c r="F74" s="8">
        <v>55</v>
      </c>
      <c r="G74" s="9">
        <v>0.90909090909090906</v>
      </c>
      <c r="H74" s="8">
        <v>17.3</v>
      </c>
      <c r="I74" s="8">
        <v>15.6</v>
      </c>
      <c r="J74" s="8">
        <v>17.100000000000001</v>
      </c>
      <c r="K74" s="8">
        <v>18.5</v>
      </c>
      <c r="L74" s="8">
        <v>17.8</v>
      </c>
      <c r="M74" s="9">
        <f>VLOOKUP(C74, [1]Data!$A:$F, 6, FALSE)</f>
        <v>0.45299999999999996</v>
      </c>
      <c r="N74" s="9">
        <f>VLOOKUP(C74, [1]Data!$A:$G, 7, FALSE)</f>
        <v>0.95499999999999996</v>
      </c>
      <c r="O74" s="9" t="str">
        <f>VLOOKUP(C74, [1]Data!$A:$H, 8, FALSE)</f>
        <v>*</v>
      </c>
      <c r="P74" s="9">
        <f>VLOOKUP(C74, [1]Data!$A:$I, 9, FALSE)</f>
        <v>0.02</v>
      </c>
      <c r="Q74" s="9" t="str">
        <f>VLOOKUP(C74, [1]Data!$A:$J, 10, FALSE)</f>
        <v>*</v>
      </c>
      <c r="R74" s="9" t="str">
        <f>VLOOKUP(C74, [1]Data!$A:$K, 11, FALSE)</f>
        <v>*</v>
      </c>
      <c r="S74" s="9" t="str">
        <f>VLOOKUP(C74, [1]Data!$A:$L, 12, FALSE)</f>
        <v>*</v>
      </c>
      <c r="T74" s="9" t="str">
        <f>VLOOKUP(C74, [1]Data!$A:$M, 13, FALSE)</f>
        <v>*</v>
      </c>
      <c r="U74" s="9">
        <f>VLOOKUP(C74, [1]Data!$A:$N, 14, FALSE)</f>
        <v>0.1341</v>
      </c>
      <c r="V74" s="8" t="str">
        <f>VLOOKUP(C74, [1]Data!$A:$O, 15, FALSE)</f>
        <v>Wayne</v>
      </c>
      <c r="W74" s="8" t="str">
        <f>VLOOKUP(C74, [1]Data!$A:$P, 16, FALSE)</f>
        <v>rural</v>
      </c>
      <c r="X74" s="8" t="str">
        <f>VLOOKUP(C74, [1]Data!$A:$Q, 17, FALSE)</f>
        <v>Bootheel</v>
      </c>
      <c r="Y74" s="8">
        <f>VLOOKUP(C74, [1]Data!$A:$R, 18, FALSE)</f>
        <v>2909750</v>
      </c>
    </row>
    <row r="75" spans="1:25" ht="15.6" x14ac:dyDescent="0.35">
      <c r="A75" s="7" t="s">
        <v>264</v>
      </c>
      <c r="B75" s="8" t="s">
        <v>265</v>
      </c>
      <c r="C75" s="8" t="s">
        <v>266</v>
      </c>
      <c r="D75" s="8">
        <f>VLOOKUP(C75, [1]Data!$A:$D, 4, FALSE)</f>
        <v>364</v>
      </c>
      <c r="E75" s="8">
        <v>41</v>
      </c>
      <c r="F75" s="8">
        <v>70</v>
      </c>
      <c r="G75" s="9">
        <v>0.58571428571428574</v>
      </c>
      <c r="H75" s="8">
        <v>20.2</v>
      </c>
      <c r="I75" s="8">
        <v>19.3</v>
      </c>
      <c r="J75" s="8">
        <v>18.8</v>
      </c>
      <c r="K75" s="8">
        <v>21.3</v>
      </c>
      <c r="L75" s="8">
        <v>20.8</v>
      </c>
      <c r="M75" s="9">
        <f>VLOOKUP(C75, [1]Data!$A:$F, 6, FALSE)</f>
        <v>0.193</v>
      </c>
      <c r="N75" s="9">
        <f>VLOOKUP(C75, [1]Data!$A:$G, 7, FALSE)</f>
        <v>0.93400000000000005</v>
      </c>
      <c r="O75" s="9" t="str">
        <f>VLOOKUP(C75, [1]Data!$A:$H, 8, FALSE)</f>
        <v>*</v>
      </c>
      <c r="P75" s="9">
        <f>VLOOKUP(C75, [1]Data!$A:$I, 9, FALSE)</f>
        <v>2.2000000000000002E-2</v>
      </c>
      <c r="Q75" s="9" t="str">
        <f>VLOOKUP(C75, [1]Data!$A:$J, 10, FALSE)</f>
        <v>*</v>
      </c>
      <c r="R75" s="9">
        <f>VLOOKUP(C75, [1]Data!$A:$K, 11, FALSE)</f>
        <v>2.2000000000000002E-2</v>
      </c>
      <c r="S75" s="9" t="str">
        <f>VLOOKUP(C75, [1]Data!$A:$L, 12, FALSE)</f>
        <v>*</v>
      </c>
      <c r="T75" s="9" t="str">
        <f>VLOOKUP(C75, [1]Data!$A:$M, 13, FALSE)</f>
        <v>*</v>
      </c>
      <c r="U75" s="9">
        <f>VLOOKUP(C75, [1]Data!$A:$N, 14, FALSE)</f>
        <v>0.1016</v>
      </c>
      <c r="V75" s="8" t="str">
        <f>VLOOKUP(C75, [1]Data!$A:$O, 15, FALSE)</f>
        <v>Christian</v>
      </c>
      <c r="W75" s="8" t="str">
        <f>VLOOKUP(C75, [1]Data!$A:$P, 16, FALSE)</f>
        <v>suburban</v>
      </c>
      <c r="X75" s="8" t="str">
        <f>VLOOKUP(C75, [1]Data!$A:$Q, 17, FALSE)</f>
        <v>Southwest</v>
      </c>
      <c r="Y75" s="8">
        <f>VLOOKUP(C75, [1]Data!$A:$R, 18, FALSE)</f>
        <v>2909780</v>
      </c>
    </row>
    <row r="76" spans="1:25" ht="15.6" x14ac:dyDescent="0.35">
      <c r="A76" s="7" t="s">
        <v>172</v>
      </c>
      <c r="B76" s="8" t="s">
        <v>173</v>
      </c>
      <c r="C76" s="8" t="s">
        <v>174</v>
      </c>
      <c r="D76" s="8">
        <f>VLOOKUP(C76, [1]Data!$A:$D, 4, FALSE)</f>
        <v>113</v>
      </c>
      <c r="E76" s="8">
        <v>7</v>
      </c>
      <c r="F76" s="8">
        <v>18</v>
      </c>
      <c r="G76" s="9">
        <v>0.3888888888888889</v>
      </c>
      <c r="H76" s="8">
        <v>20.9</v>
      </c>
      <c r="I76" s="8">
        <v>20.9</v>
      </c>
      <c r="J76" s="8">
        <v>18</v>
      </c>
      <c r="K76" s="8">
        <v>24.3</v>
      </c>
      <c r="L76" s="8">
        <v>20</v>
      </c>
      <c r="M76" s="9">
        <f>VLOOKUP(C76, [1]Data!$A:$F, 6, FALSE)</f>
        <v>0.65400000000000003</v>
      </c>
      <c r="N76" s="9">
        <f>VLOOKUP(C76, [1]Data!$A:$G, 7, FALSE)</f>
        <v>0.93799999999999994</v>
      </c>
      <c r="O76" s="9" t="str">
        <f>VLOOKUP(C76, [1]Data!$A:$H, 8, FALSE)</f>
        <v>*</v>
      </c>
      <c r="P76" s="9">
        <f>VLOOKUP(C76, [1]Data!$A:$I, 9, FALSE)</f>
        <v>4.4000000000000004E-2</v>
      </c>
      <c r="Q76" s="9" t="str">
        <f>VLOOKUP(C76, [1]Data!$A:$J, 10, FALSE)</f>
        <v>*</v>
      </c>
      <c r="R76" s="9" t="str">
        <f>VLOOKUP(C76, [1]Data!$A:$K, 11, FALSE)</f>
        <v>*</v>
      </c>
      <c r="S76" s="9" t="str">
        <f>VLOOKUP(C76, [1]Data!$A:$L, 12, FALSE)</f>
        <v>*</v>
      </c>
      <c r="T76" s="9" t="str">
        <f>VLOOKUP(C76, [1]Data!$A:$M, 13, FALSE)</f>
        <v>*</v>
      </c>
      <c r="U76" s="9">
        <f>VLOOKUP(C76, [1]Data!$A:$N, 14, FALSE)</f>
        <v>0.10619999999999999</v>
      </c>
      <c r="V76" s="8" t="str">
        <f>VLOOKUP(C76, [1]Data!$A:$O, 15, FALSE)</f>
        <v>Camden</v>
      </c>
      <c r="W76" s="8" t="str">
        <f>VLOOKUP(C76, [1]Data!$A:$P, 16, FALSE)</f>
        <v>rural</v>
      </c>
      <c r="X76" s="8" t="str">
        <f>VLOOKUP(C76, [1]Data!$A:$Q, 17, FALSE)</f>
        <v>Central</v>
      </c>
      <c r="Y76" s="8">
        <f>VLOOKUP(C76, [1]Data!$A:$R, 18, FALSE)</f>
        <v>2909810</v>
      </c>
    </row>
    <row r="77" spans="1:25" ht="15.6" x14ac:dyDescent="0.35">
      <c r="A77" s="7" t="s">
        <v>497</v>
      </c>
      <c r="B77" s="8" t="s">
        <v>498</v>
      </c>
      <c r="C77" s="8" t="s">
        <v>499</v>
      </c>
      <c r="D77" s="8">
        <f>VLOOKUP(C77, [1]Data!$A:$D, 4, FALSE)</f>
        <v>608</v>
      </c>
      <c r="E77" s="8">
        <v>62</v>
      </c>
      <c r="F77" s="8">
        <v>116</v>
      </c>
      <c r="G77" s="9">
        <v>0.53448275862068961</v>
      </c>
      <c r="H77" s="8">
        <v>19.899999999999999</v>
      </c>
      <c r="I77" s="8">
        <v>19.3</v>
      </c>
      <c r="J77" s="8">
        <v>19.100000000000001</v>
      </c>
      <c r="K77" s="8">
        <v>20.5</v>
      </c>
      <c r="L77" s="8">
        <v>20</v>
      </c>
      <c r="M77" s="9">
        <f>VLOOKUP(C77, [1]Data!$A:$F, 6, FALSE)</f>
        <v>0.39200000000000002</v>
      </c>
      <c r="N77" s="9">
        <f>VLOOKUP(C77, [1]Data!$A:$G, 7, FALSE)</f>
        <v>0.88200000000000001</v>
      </c>
      <c r="O77" s="9">
        <f>VLOOKUP(C77, [1]Data!$A:$H, 8, FALSE)</f>
        <v>2.1000000000000001E-2</v>
      </c>
      <c r="P77" s="9">
        <f>VLOOKUP(C77, [1]Data!$A:$I, 9, FALSE)</f>
        <v>3.9E-2</v>
      </c>
      <c r="Q77" s="9">
        <f>VLOOKUP(C77, [1]Data!$A:$J, 10, FALSE)</f>
        <v>8.2236842105263153E-3</v>
      </c>
      <c r="R77" s="9">
        <f>VLOOKUP(C77, [1]Data!$A:$K, 11, FALSE)</f>
        <v>4.2999999999999997E-2</v>
      </c>
      <c r="S77" s="9">
        <f>VLOOKUP(C77, [1]Data!$A:$L, 12, FALSE)</f>
        <v>6.7763157894735748E-3</v>
      </c>
      <c r="T77" s="9" t="str">
        <f>VLOOKUP(C77, [1]Data!$A:$M, 13, FALSE)</f>
        <v>*</v>
      </c>
      <c r="U77" s="9">
        <f>VLOOKUP(C77, [1]Data!$A:$N, 14, FALSE)</f>
        <v>6.9099999999999995E-2</v>
      </c>
      <c r="V77" s="8" t="str">
        <f>VLOOKUP(C77, [1]Data!$A:$O, 15, FALSE)</f>
        <v>Henry</v>
      </c>
      <c r="W77" s="8" t="str">
        <f>VLOOKUP(C77, [1]Data!$A:$P, 16, FALSE)</f>
        <v>rural</v>
      </c>
      <c r="X77" s="8" t="str">
        <f>VLOOKUP(C77, [1]Data!$A:$Q, 17, FALSE)</f>
        <v>Western Plains</v>
      </c>
      <c r="Y77" s="8">
        <f>VLOOKUP(C77, [1]Data!$A:$R, 18, FALSE)</f>
        <v>2909860</v>
      </c>
    </row>
    <row r="78" spans="1:25" ht="15.6" x14ac:dyDescent="0.35">
      <c r="A78" s="7" t="s">
        <v>300</v>
      </c>
      <c r="B78" s="8" t="s">
        <v>301</v>
      </c>
      <c r="C78" s="8" t="s">
        <v>302</v>
      </c>
      <c r="D78" s="8">
        <f>VLOOKUP(C78, [1]Data!$A:$D, 4, FALSE)</f>
        <v>188</v>
      </c>
      <c r="E78" s="8">
        <v>23</v>
      </c>
      <c r="F78" s="8">
        <v>42</v>
      </c>
      <c r="G78" s="9">
        <v>0.54761904761904767</v>
      </c>
      <c r="H78" s="8">
        <v>20.8</v>
      </c>
      <c r="I78" s="8">
        <v>18.7</v>
      </c>
      <c r="J78" s="8">
        <v>19.5</v>
      </c>
      <c r="K78" s="8">
        <v>22.9</v>
      </c>
      <c r="L78" s="8">
        <v>21.7</v>
      </c>
      <c r="M78" s="9">
        <f>VLOOKUP(C78, [1]Data!$A:$F, 6, FALSE)</f>
        <v>0.122</v>
      </c>
      <c r="N78" s="9">
        <f>VLOOKUP(C78, [1]Data!$A:$G, 7, FALSE)</f>
        <v>0.84599999999999997</v>
      </c>
      <c r="O78" s="9">
        <f>VLOOKUP(C78, [1]Data!$A:$H, 8, FALSE)</f>
        <v>3.7000000000000005E-2</v>
      </c>
      <c r="P78" s="9" t="str">
        <f>VLOOKUP(C78, [1]Data!$A:$I, 9, FALSE)</f>
        <v>*</v>
      </c>
      <c r="Q78" s="9" t="str">
        <f>VLOOKUP(C78, [1]Data!$A:$J, 10, FALSE)</f>
        <v>*</v>
      </c>
      <c r="R78" s="9">
        <f>VLOOKUP(C78, [1]Data!$A:$K, 11, FALSE)</f>
        <v>0.11199999999999999</v>
      </c>
      <c r="S78" s="9" t="str">
        <f>VLOOKUP(C78, [1]Data!$A:$L, 12, FALSE)</f>
        <v>*</v>
      </c>
      <c r="T78" s="9" t="str">
        <f>VLOOKUP(C78, [1]Data!$A:$M, 13, FALSE)</f>
        <v>*</v>
      </c>
      <c r="U78" s="9">
        <f>VLOOKUP(C78, [1]Data!$A:$N, 14, FALSE)</f>
        <v>0.13830000000000001</v>
      </c>
      <c r="V78" s="8" t="str">
        <f>VLOOKUP(C78, [1]Data!$A:$O, 15, FALSE)</f>
        <v>Clinton</v>
      </c>
      <c r="W78" s="8" t="str">
        <f>VLOOKUP(C78, [1]Data!$A:$P, 16, FALSE)</f>
        <v>rural</v>
      </c>
      <c r="X78" s="8" t="str">
        <f>VLOOKUP(C78, [1]Data!$A:$Q, 17, FALSE)</f>
        <v>Northwest</v>
      </c>
      <c r="Y78" s="8">
        <f>VLOOKUP(C78, [1]Data!$A:$R, 18, FALSE)</f>
        <v>2925290</v>
      </c>
    </row>
    <row r="79" spans="1:25" ht="15.6" x14ac:dyDescent="0.35">
      <c r="A79" s="7" t="s">
        <v>83</v>
      </c>
      <c r="B79" s="8" t="s">
        <v>84</v>
      </c>
      <c r="C79" s="8" t="s">
        <v>85</v>
      </c>
      <c r="D79" s="8">
        <f>VLOOKUP(C79, [1]Data!$A:$D, 4, FALSE)</f>
        <v>226</v>
      </c>
      <c r="E79" s="8">
        <v>33</v>
      </c>
      <c r="F79" s="8">
        <v>38</v>
      </c>
      <c r="G79" s="9">
        <v>0.86842105263157898</v>
      </c>
      <c r="H79" s="8">
        <v>19.3</v>
      </c>
      <c r="I79" s="8">
        <v>18.899999999999999</v>
      </c>
      <c r="J79" s="8">
        <v>18.3</v>
      </c>
      <c r="K79" s="8">
        <v>19.7</v>
      </c>
      <c r="L79" s="8">
        <v>19.8</v>
      </c>
      <c r="M79" s="9">
        <f>VLOOKUP(C79, [1]Data!$A:$F, 6, FALSE)</f>
        <v>0.32100000000000001</v>
      </c>
      <c r="N79" s="9">
        <f>VLOOKUP(C79, [1]Data!$A:$G, 7, FALSE)</f>
        <v>0.93400000000000005</v>
      </c>
      <c r="O79" s="9" t="str">
        <f>VLOOKUP(C79, [1]Data!$A:$H, 8, FALSE)</f>
        <v>*</v>
      </c>
      <c r="P79" s="9">
        <f>VLOOKUP(C79, [1]Data!$A:$I, 9, FALSE)</f>
        <v>0.04</v>
      </c>
      <c r="Q79" s="9" t="str">
        <f>VLOOKUP(C79, [1]Data!$A:$J, 10, FALSE)</f>
        <v>*</v>
      </c>
      <c r="R79" s="9">
        <f>VLOOKUP(C79, [1]Data!$A:$K, 11, FALSE)</f>
        <v>2.2000000000000002E-2</v>
      </c>
      <c r="S79" s="9" t="str">
        <f>VLOOKUP(C79, [1]Data!$A:$L, 12, FALSE)</f>
        <v>*</v>
      </c>
      <c r="T79" s="9" t="str">
        <f>VLOOKUP(C79, [1]Data!$A:$M, 13, FALSE)</f>
        <v>*</v>
      </c>
      <c r="U79" s="9">
        <f>VLOOKUP(C79, [1]Data!$A:$N, 14, FALSE)</f>
        <v>0.15490000000000001</v>
      </c>
      <c r="V79" s="8" t="str">
        <f>VLOOKUP(C79, [1]Data!$A:$O, 15, FALSE)</f>
        <v>Benton</v>
      </c>
      <c r="W79" s="8" t="str">
        <f>VLOOKUP(C79, [1]Data!$A:$P, 16, FALSE)</f>
        <v>rural</v>
      </c>
      <c r="X79" s="8" t="str">
        <f>VLOOKUP(C79, [1]Data!$A:$Q, 17, FALSE)</f>
        <v>Western Plains</v>
      </c>
      <c r="Y79" s="8">
        <f>VLOOKUP(C79, [1]Data!$A:$R, 18, FALSE)</f>
        <v>2909900</v>
      </c>
    </row>
    <row r="80" spans="1:25" ht="15.6" x14ac:dyDescent="0.35">
      <c r="A80" s="7" t="s">
        <v>303</v>
      </c>
      <c r="B80" s="8" t="s">
        <v>304</v>
      </c>
      <c r="C80" s="8" t="s">
        <v>305</v>
      </c>
      <c r="D80" s="8">
        <f>VLOOKUP(C80, [1]Data!$A:$D, 4, FALSE)</f>
        <v>213</v>
      </c>
      <c r="E80" s="8">
        <v>43</v>
      </c>
      <c r="F80" s="8">
        <v>49</v>
      </c>
      <c r="G80" s="9">
        <v>0.87755102040816324</v>
      </c>
      <c r="H80" s="8">
        <v>20.5</v>
      </c>
      <c r="I80" s="8">
        <v>19.5</v>
      </c>
      <c r="J80" s="8">
        <v>19.5</v>
      </c>
      <c r="K80" s="8">
        <v>21.3</v>
      </c>
      <c r="L80" s="8">
        <v>21</v>
      </c>
      <c r="M80" s="9">
        <f>VLOOKUP(C80, [1]Data!$A:$F, 6, FALSE)</f>
        <v>0.156</v>
      </c>
      <c r="N80" s="9">
        <f>VLOOKUP(C80, [1]Data!$A:$G, 7, FALSE)</f>
        <v>0.97199999999999998</v>
      </c>
      <c r="O80" s="9" t="str">
        <f>VLOOKUP(C80, [1]Data!$A:$H, 8, FALSE)</f>
        <v>*</v>
      </c>
      <c r="P80" s="9" t="str">
        <f>VLOOKUP(C80, [1]Data!$A:$I, 9, FALSE)</f>
        <v>*</v>
      </c>
      <c r="Q80" s="9" t="str">
        <f>VLOOKUP(C80, [1]Data!$A:$J, 10, FALSE)</f>
        <v>*</v>
      </c>
      <c r="R80" s="9" t="str">
        <f>VLOOKUP(C80, [1]Data!$A:$K, 11, FALSE)</f>
        <v>*</v>
      </c>
      <c r="S80" s="9" t="str">
        <f>VLOOKUP(C80, [1]Data!$A:$L, 12, FALSE)</f>
        <v>*</v>
      </c>
      <c r="T80" s="9" t="str">
        <f>VLOOKUP(C80, [1]Data!$A:$M, 13, FALSE)</f>
        <v>*</v>
      </c>
      <c r="U80" s="9">
        <f>VLOOKUP(C80, [1]Data!$A:$N, 14, FALSE)</f>
        <v>0.1502</v>
      </c>
      <c r="V80" s="8" t="str">
        <f>VLOOKUP(C80, [1]Data!$A:$O, 15, FALSE)</f>
        <v>Cole</v>
      </c>
      <c r="W80" s="8" t="str">
        <f>VLOOKUP(C80, [1]Data!$A:$P, 16, FALSE)</f>
        <v>rural</v>
      </c>
      <c r="X80" s="8" t="str">
        <f>VLOOKUP(C80, [1]Data!$A:$Q, 17, FALSE)</f>
        <v>Central</v>
      </c>
      <c r="Y80" s="8">
        <f>VLOOKUP(C80, [1]Data!$A:$R, 18, FALSE)</f>
        <v>2926970</v>
      </c>
    </row>
    <row r="81" spans="1:25" ht="15.6" x14ac:dyDescent="0.35">
      <c r="A81" s="7" t="s">
        <v>309</v>
      </c>
      <c r="B81" s="8" t="s">
        <v>310</v>
      </c>
      <c r="C81" s="8" t="s">
        <v>311</v>
      </c>
      <c r="D81" s="8">
        <f>VLOOKUP(C81, [1]Data!$A:$D, 4, FALSE)</f>
        <v>288</v>
      </c>
      <c r="E81" s="8">
        <v>36</v>
      </c>
      <c r="F81" s="8">
        <v>46</v>
      </c>
      <c r="G81" s="9">
        <v>0.78260869565217395</v>
      </c>
      <c r="H81" s="8">
        <v>19.8</v>
      </c>
      <c r="I81" s="8">
        <v>18.600000000000001</v>
      </c>
      <c r="J81" s="8">
        <v>19.399999999999999</v>
      </c>
      <c r="K81" s="8">
        <v>20.8</v>
      </c>
      <c r="L81" s="8">
        <v>19.899999999999999</v>
      </c>
      <c r="M81" s="9">
        <f>VLOOKUP(C81, [1]Data!$A:$F, 6, FALSE)</f>
        <v>0.27399999999999997</v>
      </c>
      <c r="N81" s="9">
        <f>VLOOKUP(C81, [1]Data!$A:$G, 7, FALSE)</f>
        <v>0.95799999999999996</v>
      </c>
      <c r="O81" s="9" t="str">
        <f>VLOOKUP(C81, [1]Data!$A:$H, 8, FALSE)</f>
        <v>*</v>
      </c>
      <c r="P81" s="9" t="str">
        <f>VLOOKUP(C81, [1]Data!$A:$I, 9, FALSE)</f>
        <v>*</v>
      </c>
      <c r="Q81" s="9" t="str">
        <f>VLOOKUP(C81, [1]Data!$A:$J, 10, FALSE)</f>
        <v>*</v>
      </c>
      <c r="R81" s="9">
        <f>VLOOKUP(C81, [1]Data!$A:$K, 11, FALSE)</f>
        <v>2.4E-2</v>
      </c>
      <c r="S81" s="9" t="str">
        <f>VLOOKUP(C81, [1]Data!$A:$L, 12, FALSE)</f>
        <v>*</v>
      </c>
      <c r="T81" s="9" t="str">
        <f>VLOOKUP(C81, [1]Data!$A:$M, 13, FALSE)</f>
        <v>*</v>
      </c>
      <c r="U81" s="9">
        <f>VLOOKUP(C81, [1]Data!$A:$N, 14, FALSE)</f>
        <v>4.8600000000000004E-2</v>
      </c>
      <c r="V81" s="8" t="str">
        <f>VLOOKUP(C81, [1]Data!$A:$O, 15, FALSE)</f>
        <v>Cole</v>
      </c>
      <c r="W81" s="8" t="str">
        <f>VLOOKUP(C81, [1]Data!$A:$P, 16, FALSE)</f>
        <v>urban</v>
      </c>
      <c r="X81" s="8" t="str">
        <f>VLOOKUP(C81, [1]Data!$A:$Q, 17, FALSE)</f>
        <v>Central</v>
      </c>
      <c r="Y81" s="8">
        <f>VLOOKUP(C81, [1]Data!$A:$R, 18, FALSE)</f>
        <v>2911550</v>
      </c>
    </row>
    <row r="82" spans="1:25" ht="15.6" x14ac:dyDescent="0.35">
      <c r="A82" s="7" t="s">
        <v>113</v>
      </c>
      <c r="B82" s="8" t="s">
        <v>114</v>
      </c>
      <c r="C82" s="8" t="s">
        <v>115</v>
      </c>
      <c r="D82" s="8">
        <f>VLOOKUP(C82, [1]Data!$A:$D, 4, FALSE)</f>
        <v>121</v>
      </c>
      <c r="E82" s="8">
        <v>13</v>
      </c>
      <c r="F82" s="8">
        <v>70</v>
      </c>
      <c r="G82" s="9">
        <v>0.18571428571428572</v>
      </c>
      <c r="H82" s="8">
        <v>14.2</v>
      </c>
      <c r="I82" s="8">
        <v>12</v>
      </c>
      <c r="J82" s="8">
        <v>14.5</v>
      </c>
      <c r="K82" s="8">
        <v>13.8</v>
      </c>
      <c r="L82" s="8">
        <v>16</v>
      </c>
      <c r="M82" s="9">
        <f>VLOOKUP(C82, [1]Data!$A:$F, 6, FALSE)</f>
        <v>1</v>
      </c>
      <c r="N82" s="9">
        <f>VLOOKUP(C82, [1]Data!$A:$G, 7, FALSE)</f>
        <v>0.26400000000000001</v>
      </c>
      <c r="O82" s="9">
        <f>VLOOKUP(C82, [1]Data!$A:$H, 8, FALSE)</f>
        <v>0.41299999999999998</v>
      </c>
      <c r="P82" s="9">
        <f>VLOOKUP(C82, [1]Data!$A:$I, 9, FALSE)</f>
        <v>0.19</v>
      </c>
      <c r="Q82" s="9">
        <f>VLOOKUP(C82, [1]Data!$A:$J, 10, FALSE)</f>
        <v>6.6115702479338845E-2</v>
      </c>
      <c r="R82" s="9">
        <f>VLOOKUP(C82, [1]Data!$A:$K, 11, FALSE)</f>
        <v>0.05</v>
      </c>
      <c r="S82" s="9">
        <f>VLOOKUP(C82, [1]Data!$A:$L, 12, FALSE)</f>
        <v>1.6884297520661173E-2</v>
      </c>
      <c r="T82" s="9">
        <f>VLOOKUP(C82, [1]Data!$A:$M, 13, FALSE)</f>
        <v>0.44630000000000003</v>
      </c>
      <c r="U82" s="9">
        <f>VLOOKUP(C82, [1]Data!$A:$N, 14, FALSE)</f>
        <v>0.1074</v>
      </c>
      <c r="V82" s="8" t="str">
        <f>VLOOKUP(C82, [1]Data!$A:$O, 15, FALSE)</f>
        <v>Boone</v>
      </c>
      <c r="W82" s="8" t="str">
        <f>VLOOKUP(C82, [1]Data!$A:$P, 16, FALSE)</f>
        <v>rural</v>
      </c>
      <c r="X82" s="8" t="str">
        <f>VLOOKUP(C82, [1]Data!$A:$Q, 17, FALSE)</f>
        <v>Central</v>
      </c>
      <c r="Y82" s="8">
        <f>VLOOKUP(C82, [1]Data!$A:$R, 18, FALSE)</f>
        <v>2901000</v>
      </c>
    </row>
    <row r="83" spans="1:25" ht="15.6" x14ac:dyDescent="0.35">
      <c r="A83" s="7" t="s">
        <v>113</v>
      </c>
      <c r="B83" s="8" t="s">
        <v>114</v>
      </c>
      <c r="C83" s="8" t="s">
        <v>116</v>
      </c>
      <c r="D83" s="8">
        <f>VLOOKUP(C83, [1]Data!$A:$D, 4, FALSE)</f>
        <v>1975</v>
      </c>
      <c r="E83" s="8">
        <v>374</v>
      </c>
      <c r="F83" s="8">
        <v>435</v>
      </c>
      <c r="G83" s="9">
        <v>0.85977011494252875</v>
      </c>
      <c r="H83" s="8">
        <v>21.9</v>
      </c>
      <c r="I83" s="8">
        <v>20.8</v>
      </c>
      <c r="J83" s="8">
        <v>21</v>
      </c>
      <c r="K83" s="8">
        <v>23.5</v>
      </c>
      <c r="L83" s="8">
        <v>22.4</v>
      </c>
      <c r="M83" s="9">
        <f>VLOOKUP(C83, [1]Data!$A:$F, 6, FALSE)</f>
        <v>0.33</v>
      </c>
      <c r="N83" s="9">
        <f>VLOOKUP(C83, [1]Data!$A:$G, 7, FALSE)</f>
        <v>0.61299999999999999</v>
      </c>
      <c r="O83" s="9">
        <f>VLOOKUP(C83, [1]Data!$A:$H, 8, FALSE)</f>
        <v>0.187</v>
      </c>
      <c r="P83" s="9">
        <f>VLOOKUP(C83, [1]Data!$A:$I, 9, FALSE)</f>
        <v>7.2999999999999995E-2</v>
      </c>
      <c r="Q83" s="9">
        <f>VLOOKUP(C83, [1]Data!$A:$J, 10, FALSE)</f>
        <v>3.949367088607595E-2</v>
      </c>
      <c r="R83" s="9">
        <f>VLOOKUP(C83, [1]Data!$A:$K, 11, FALSE)</f>
        <v>7.8E-2</v>
      </c>
      <c r="S83" s="9">
        <f>VLOOKUP(C83, [1]Data!$A:$L, 12, FALSE)</f>
        <v>9.5063291139241279E-3</v>
      </c>
      <c r="T83" s="9">
        <f>VLOOKUP(C83, [1]Data!$A:$M, 13, FALSE)</f>
        <v>3.5900000000000001E-2</v>
      </c>
      <c r="U83" s="9">
        <f>VLOOKUP(C83, [1]Data!$A:$N, 14, FALSE)</f>
        <v>9.5700000000000007E-2</v>
      </c>
      <c r="V83" s="8" t="str">
        <f>VLOOKUP(C83, [1]Data!$A:$O, 15, FALSE)</f>
        <v>Boone</v>
      </c>
      <c r="W83" s="8" t="str">
        <f>VLOOKUP(C83, [1]Data!$A:$P, 16, FALSE)</f>
        <v>rural</v>
      </c>
      <c r="X83" s="8" t="str">
        <f>VLOOKUP(C83, [1]Data!$A:$Q, 17, FALSE)</f>
        <v>Central</v>
      </c>
      <c r="Y83" s="8">
        <f>VLOOKUP(C83, [1]Data!$A:$R, 18, FALSE)</f>
        <v>2901000</v>
      </c>
    </row>
    <row r="84" spans="1:25" ht="15.6" x14ac:dyDescent="0.35">
      <c r="A84" s="7" t="s">
        <v>113</v>
      </c>
      <c r="B84" s="8" t="s">
        <v>114</v>
      </c>
      <c r="C84" s="8" t="s">
        <v>117</v>
      </c>
      <c r="D84" s="8">
        <f>VLOOKUP(C84, [1]Data!$A:$D, 4, FALSE)</f>
        <v>1578</v>
      </c>
      <c r="E84" s="8">
        <v>250</v>
      </c>
      <c r="F84" s="8">
        <v>352</v>
      </c>
      <c r="G84" s="9">
        <v>0.71022727272727271</v>
      </c>
      <c r="H84" s="8">
        <v>18.5</v>
      </c>
      <c r="I84" s="8">
        <v>17.399999999999999</v>
      </c>
      <c r="J84" s="8">
        <v>17.7</v>
      </c>
      <c r="K84" s="8">
        <v>19.3</v>
      </c>
      <c r="L84" s="8">
        <v>19.100000000000001</v>
      </c>
      <c r="M84" s="9">
        <f>VLOOKUP(C84, [1]Data!$A:$F, 6, FALSE)</f>
        <v>0.46700000000000003</v>
      </c>
      <c r="N84" s="9">
        <f>VLOOKUP(C84, [1]Data!$A:$G, 7, FALSE)</f>
        <v>0.45799999999999996</v>
      </c>
      <c r="O84" s="9">
        <f>VLOOKUP(C84, [1]Data!$A:$H, 8, FALSE)</f>
        <v>0.317</v>
      </c>
      <c r="P84" s="9">
        <f>VLOOKUP(C84, [1]Data!$A:$I, 9, FALSE)</f>
        <v>9.9000000000000005E-2</v>
      </c>
      <c r="Q84" s="9">
        <f>VLOOKUP(C84, [1]Data!$A:$J, 10, FALSE)</f>
        <v>2.7249683143219267E-2</v>
      </c>
      <c r="R84" s="9">
        <f>VLOOKUP(C84, [1]Data!$A:$K, 11, FALSE)</f>
        <v>8.6999999999999994E-2</v>
      </c>
      <c r="S84" s="9">
        <f>VLOOKUP(C84, [1]Data!$A:$L, 12, FALSE)</f>
        <v>1.1750316856780796E-2</v>
      </c>
      <c r="T84" s="9">
        <f>VLOOKUP(C84, [1]Data!$A:$M, 13, FALSE)</f>
        <v>5.0099999999999999E-2</v>
      </c>
      <c r="U84" s="9">
        <f>VLOOKUP(C84, [1]Data!$A:$N, 14, FALSE)</f>
        <v>0.11599999999999999</v>
      </c>
      <c r="V84" s="8" t="str">
        <f>VLOOKUP(C84, [1]Data!$A:$O, 15, FALSE)</f>
        <v>Boone</v>
      </c>
      <c r="W84" s="8" t="str">
        <f>VLOOKUP(C84, [1]Data!$A:$P, 16, FALSE)</f>
        <v>rural</v>
      </c>
      <c r="X84" s="8" t="str">
        <f>VLOOKUP(C84, [1]Data!$A:$Q, 17, FALSE)</f>
        <v>Central</v>
      </c>
      <c r="Y84" s="8">
        <f>VLOOKUP(C84, [1]Data!$A:$R, 18, FALSE)</f>
        <v>2901000</v>
      </c>
    </row>
    <row r="85" spans="1:25" ht="15.6" x14ac:dyDescent="0.35">
      <c r="A85" s="7" t="s">
        <v>113</v>
      </c>
      <c r="B85" s="8" t="s">
        <v>114</v>
      </c>
      <c r="C85" s="8" t="s">
        <v>118</v>
      </c>
      <c r="D85" s="8">
        <f>VLOOKUP(C85, [1]Data!$A:$D, 4, FALSE)</f>
        <v>1965</v>
      </c>
      <c r="E85" s="8">
        <v>423</v>
      </c>
      <c r="F85" s="8">
        <v>494</v>
      </c>
      <c r="G85" s="9">
        <v>0.85627530364372473</v>
      </c>
      <c r="H85" s="8">
        <v>23</v>
      </c>
      <c r="I85" s="8">
        <v>22.6</v>
      </c>
      <c r="J85" s="8">
        <v>22</v>
      </c>
      <c r="K85" s="8">
        <v>23.9</v>
      </c>
      <c r="L85" s="8">
        <v>23</v>
      </c>
      <c r="M85" s="9">
        <f>VLOOKUP(C85, [1]Data!$A:$F, 6, FALSE)</f>
        <v>0.18</v>
      </c>
      <c r="N85" s="9">
        <f>VLOOKUP(C85, [1]Data!$A:$G, 7, FALSE)</f>
        <v>0.72199999999999998</v>
      </c>
      <c r="O85" s="9">
        <f>VLOOKUP(C85, [1]Data!$A:$H, 8, FALSE)</f>
        <v>0.107</v>
      </c>
      <c r="P85" s="9">
        <f>VLOOKUP(C85, [1]Data!$A:$I, 9, FALSE)</f>
        <v>5.0999999999999997E-2</v>
      </c>
      <c r="Q85" s="9">
        <f>VLOOKUP(C85, [1]Data!$A:$J, 10, FALSE)</f>
        <v>5.6997455470737916E-2</v>
      </c>
      <c r="R85" s="9">
        <f>VLOOKUP(C85, [1]Data!$A:$K, 11, FALSE)</f>
        <v>5.9000000000000004E-2</v>
      </c>
      <c r="S85" s="9"/>
      <c r="T85" s="9">
        <f>VLOOKUP(C85, [1]Data!$A:$M, 13, FALSE)</f>
        <v>1.6799999999999999E-2</v>
      </c>
      <c r="U85" s="9">
        <f>VLOOKUP(C85, [1]Data!$A:$N, 14, FALSE)</f>
        <v>8.14E-2</v>
      </c>
      <c r="V85" s="8" t="str">
        <f>VLOOKUP(C85, [1]Data!$A:$O, 15, FALSE)</f>
        <v>Boone</v>
      </c>
      <c r="W85" s="8" t="str">
        <f>VLOOKUP(C85, [1]Data!$A:$P, 16, FALSE)</f>
        <v>rural</v>
      </c>
      <c r="X85" s="8" t="str">
        <f>VLOOKUP(C85, [1]Data!$A:$Q, 17, FALSE)</f>
        <v>Central</v>
      </c>
      <c r="Y85" s="8">
        <f>VLOOKUP(C85, [1]Data!$A:$R, 18, FALSE)</f>
        <v>2901000</v>
      </c>
    </row>
    <row r="86" spans="1:25" ht="15.6" x14ac:dyDescent="0.35">
      <c r="A86" s="7" t="s">
        <v>24</v>
      </c>
      <c r="B86" s="8" t="s">
        <v>25</v>
      </c>
      <c r="C86" s="8" t="s">
        <v>26</v>
      </c>
      <c r="D86" s="8">
        <f>VLOOKUP(C86, [1]Data!$A:$D, 4, FALSE)</f>
        <v>163</v>
      </c>
      <c r="E86" s="8">
        <v>18</v>
      </c>
      <c r="F86" s="8">
        <v>21</v>
      </c>
      <c r="G86" s="9">
        <v>0.8571428571428571</v>
      </c>
      <c r="H86" s="8">
        <v>17.399999999999999</v>
      </c>
      <c r="I86" s="8">
        <v>16.100000000000001</v>
      </c>
      <c r="J86" s="8">
        <v>16.399999999999999</v>
      </c>
      <c r="K86" s="8">
        <v>18.8</v>
      </c>
      <c r="L86" s="8">
        <v>17.899999999999999</v>
      </c>
      <c r="M86" s="9">
        <f>VLOOKUP(C86, [1]Data!$A:$F, 6, FALSE)</f>
        <v>0.374</v>
      </c>
      <c r="N86" s="9">
        <f>VLOOKUP(C86, [1]Data!$A:$G, 7, FALSE)</f>
        <v>0.96900000000000008</v>
      </c>
      <c r="O86" s="9" t="str">
        <f>VLOOKUP(C86, [1]Data!$A:$H, 8, FALSE)</f>
        <v>*</v>
      </c>
      <c r="P86" s="9" t="str">
        <f>VLOOKUP(C86, [1]Data!$A:$I, 9, FALSE)</f>
        <v>*</v>
      </c>
      <c r="Q86" s="9" t="str">
        <f>VLOOKUP(C86, [1]Data!$A:$J, 10, FALSE)</f>
        <v>*</v>
      </c>
      <c r="R86" s="9" t="str">
        <f>VLOOKUP(C86, [1]Data!$A:$K, 11, FALSE)</f>
        <v>*</v>
      </c>
      <c r="S86" s="9" t="str">
        <f>VLOOKUP(C86, [1]Data!$A:$L, 12, FALSE)</f>
        <v>*</v>
      </c>
      <c r="T86" s="9" t="str">
        <f>VLOOKUP(C86, [1]Data!$A:$M, 13, FALSE)</f>
        <v>*</v>
      </c>
      <c r="U86" s="9">
        <f>VLOOKUP(C86, [1]Data!$A:$N, 14, FALSE)</f>
        <v>0.1043</v>
      </c>
      <c r="V86" s="8" t="str">
        <f>VLOOKUP(C86, [1]Data!$A:$O, 15, FALSE)</f>
        <v>Audrain</v>
      </c>
      <c r="W86" s="8" t="str">
        <f>VLOOKUP(C86, [1]Data!$A:$P, 16, FALSE)</f>
        <v>town</v>
      </c>
      <c r="X86" s="8" t="str">
        <f>VLOOKUP(C86, [1]Data!$A:$Q, 17, FALSE)</f>
        <v>Central</v>
      </c>
      <c r="Y86" s="8">
        <f>VLOOKUP(C86, [1]Data!$A:$R, 18, FALSE)</f>
        <v>2910020</v>
      </c>
    </row>
    <row r="87" spans="1:25" ht="15.6" x14ac:dyDescent="0.35">
      <c r="A87" s="7" t="s">
        <v>698</v>
      </c>
      <c r="B87" s="8" t="s">
        <v>699</v>
      </c>
      <c r="C87" s="8" t="s">
        <v>700</v>
      </c>
      <c r="D87" s="8">
        <f>VLOOKUP(C87, [1]Data!$A:$D, 4, FALSE)</f>
        <v>186</v>
      </c>
      <c r="E87" s="8">
        <v>19</v>
      </c>
      <c r="F87" s="8">
        <v>22</v>
      </c>
      <c r="G87" s="9">
        <v>0.86363636363636365</v>
      </c>
      <c r="H87" s="8">
        <v>18.899999999999999</v>
      </c>
      <c r="I87" s="8">
        <v>18</v>
      </c>
      <c r="J87" s="8">
        <v>19.600000000000001</v>
      </c>
      <c r="K87" s="8">
        <v>18.5</v>
      </c>
      <c r="L87" s="8">
        <v>19.2</v>
      </c>
      <c r="M87" s="9">
        <f>VLOOKUP(C87, [1]Data!$A:$F, 6, FALSE)</f>
        <v>0.26500000000000001</v>
      </c>
      <c r="N87" s="9">
        <f>VLOOKUP(C87, [1]Data!$A:$G, 7, FALSE)</f>
        <v>0.88200000000000001</v>
      </c>
      <c r="O87" s="9" t="str">
        <f>VLOOKUP(C87, [1]Data!$A:$H, 8, FALSE)</f>
        <v>*</v>
      </c>
      <c r="P87" s="9">
        <f>VLOOKUP(C87, [1]Data!$A:$I, 9, FALSE)</f>
        <v>5.9000000000000004E-2</v>
      </c>
      <c r="Q87" s="9" t="str">
        <f>VLOOKUP(C87, [1]Data!$A:$J, 10, FALSE)</f>
        <v>*</v>
      </c>
      <c r="R87" s="9">
        <f>VLOOKUP(C87, [1]Data!$A:$K, 11, FALSE)</f>
        <v>5.4000000000000006E-2</v>
      </c>
      <c r="S87" s="9" t="str">
        <f>VLOOKUP(C87, [1]Data!$A:$L, 12, FALSE)</f>
        <v>*</v>
      </c>
      <c r="T87" s="9" t="str">
        <f>VLOOKUP(C87, [1]Data!$A:$M, 13, FALSE)</f>
        <v>*</v>
      </c>
      <c r="U87" s="9">
        <f>VLOOKUP(C87, [1]Data!$A:$N, 14, FALSE)</f>
        <v>7.5300000000000006E-2</v>
      </c>
      <c r="V87" s="8" t="str">
        <f>VLOOKUP(C87, [1]Data!$A:$O, 15, FALSE)</f>
        <v>Lafayette</v>
      </c>
      <c r="W87" s="8" t="str">
        <f>VLOOKUP(C87, [1]Data!$A:$P, 16, FALSE)</f>
        <v>rural</v>
      </c>
      <c r="X87" s="8" t="str">
        <f>VLOOKUP(C87, [1]Data!$A:$Q, 17, FALSE)</f>
        <v>Western Plains</v>
      </c>
      <c r="Y87" s="8">
        <f>VLOOKUP(C87, [1]Data!$A:$R, 18, FALSE)</f>
        <v>2910080</v>
      </c>
    </row>
    <row r="88" spans="1:25" ht="15.6" x14ac:dyDescent="0.35">
      <c r="A88" s="7" t="s">
        <v>1413</v>
      </c>
      <c r="B88" s="8" t="s">
        <v>1414</v>
      </c>
      <c r="C88" s="8" t="s">
        <v>1415</v>
      </c>
      <c r="D88" s="8">
        <f>VLOOKUP(C88, [1]Data!$A:$D, 4, FALSE)</f>
        <v>405</v>
      </c>
      <c r="E88" s="8">
        <v>37</v>
      </c>
      <c r="F88" s="8">
        <v>86</v>
      </c>
      <c r="G88" s="9">
        <v>0.43023255813953487</v>
      </c>
      <c r="H88" s="8">
        <v>12.8</v>
      </c>
      <c r="I88" s="8">
        <v>10.9</v>
      </c>
      <c r="J88" s="8">
        <v>13</v>
      </c>
      <c r="K88" s="8">
        <v>12.4</v>
      </c>
      <c r="L88" s="8">
        <v>14.5</v>
      </c>
      <c r="M88" s="9">
        <f>VLOOKUP(C88, [1]Data!$A:$F, 6, FALSE)</f>
        <v>0.995</v>
      </c>
      <c r="N88" s="9" t="str">
        <f>VLOOKUP(C88, [1]Data!$A:$G, 7, FALSE)</f>
        <v>*</v>
      </c>
      <c r="O88" s="9">
        <f>VLOOKUP(C88, [1]Data!$A:$H, 8, FALSE)</f>
        <v>0.94099999999999995</v>
      </c>
      <c r="P88" s="9">
        <f>VLOOKUP(C88, [1]Data!$A:$I, 9, FALSE)</f>
        <v>0.03</v>
      </c>
      <c r="Q88" s="9" t="str">
        <f>VLOOKUP(C88, [1]Data!$A:$J, 10, FALSE)</f>
        <v>*</v>
      </c>
      <c r="R88" s="9">
        <f>VLOOKUP(C88, [1]Data!$A:$K, 11, FALSE)</f>
        <v>1.7000000000000001E-2</v>
      </c>
      <c r="S88" s="9" t="str">
        <f>VLOOKUP(C88, [1]Data!$A:$L, 12, FALSE)</f>
        <v>*</v>
      </c>
      <c r="T88" s="9">
        <f>VLOOKUP(C88, [1]Data!$A:$M, 13, FALSE)</f>
        <v>1.7299999999999999E-2</v>
      </c>
      <c r="U88" s="9">
        <f>VLOOKUP(C88, [1]Data!$A:$N, 14, FALSE)</f>
        <v>0.15560000000000002</v>
      </c>
      <c r="V88" s="8" t="str">
        <f>VLOOKUP(C88, [1]Data!$A:$O, 15, FALSE)</f>
        <v>St. Louis City</v>
      </c>
      <c r="W88" s="8" t="str">
        <f>VLOOKUP(C88, [1]Data!$A:$P, 16, FALSE)</f>
        <v>urban</v>
      </c>
      <c r="X88" s="8" t="str">
        <f>VLOOKUP(C88, [1]Data!$A:$Q, 17, FALSE)</f>
        <v>St. Louis</v>
      </c>
      <c r="Y88" s="8">
        <f>VLOOKUP(C88, [1]Data!$A:$R, 18, FALSE)</f>
        <v>2900579</v>
      </c>
    </row>
    <row r="89" spans="1:25" ht="15.6" x14ac:dyDescent="0.35">
      <c r="A89" s="7" t="s">
        <v>1413</v>
      </c>
      <c r="B89" s="8" t="s">
        <v>1414</v>
      </c>
      <c r="C89" s="8" t="s">
        <v>1416</v>
      </c>
      <c r="D89" s="8">
        <f>VLOOKUP(C89, [1]Data!$A:$D, 4, FALSE)</f>
        <v>401</v>
      </c>
      <c r="E89" s="8">
        <v>59</v>
      </c>
      <c r="F89" s="8">
        <v>92</v>
      </c>
      <c r="G89" s="9">
        <v>0.64130434782608692</v>
      </c>
      <c r="H89" s="8">
        <v>15.9</v>
      </c>
      <c r="I89" s="8">
        <v>15.3</v>
      </c>
      <c r="J89" s="8">
        <v>15</v>
      </c>
      <c r="K89" s="8">
        <v>16.899999999999999</v>
      </c>
      <c r="L89" s="8">
        <v>16</v>
      </c>
      <c r="M89" s="9">
        <f>VLOOKUP(C89, [1]Data!$A:$F, 6, FALSE)</f>
        <v>1</v>
      </c>
      <c r="N89" s="9">
        <f>VLOOKUP(C89, [1]Data!$A:$G, 7, FALSE)</f>
        <v>0.17</v>
      </c>
      <c r="O89" s="9">
        <f>VLOOKUP(C89, [1]Data!$A:$H, 8, FALSE)</f>
        <v>0.72599999999999998</v>
      </c>
      <c r="P89" s="9">
        <f>VLOOKUP(C89, [1]Data!$A:$I, 9, FALSE)</f>
        <v>0.06</v>
      </c>
      <c r="Q89" s="9" t="str">
        <f>VLOOKUP(C89, [1]Data!$A:$J, 10, FALSE)</f>
        <v>*</v>
      </c>
      <c r="R89" s="9">
        <f>VLOOKUP(C89, [1]Data!$A:$K, 11, FALSE)</f>
        <v>3.7000000000000005E-2</v>
      </c>
      <c r="S89" s="9" t="str">
        <f>VLOOKUP(C89, [1]Data!$A:$L, 12, FALSE)</f>
        <v>*</v>
      </c>
      <c r="T89" s="9" t="str">
        <f>VLOOKUP(C89, [1]Data!$A:$M, 13, FALSE)</f>
        <v>*</v>
      </c>
      <c r="U89" s="9">
        <f>VLOOKUP(C89, [1]Data!$A:$N, 14, FALSE)</f>
        <v>0.15460000000000002</v>
      </c>
      <c r="V89" s="8" t="str">
        <f>VLOOKUP(C89, [1]Data!$A:$O, 15, FALSE)</f>
        <v>St. Louis City</v>
      </c>
      <c r="W89" s="8" t="str">
        <f>VLOOKUP(C89, [1]Data!$A:$P, 16, FALSE)</f>
        <v>urban</v>
      </c>
      <c r="X89" s="8" t="str">
        <f>VLOOKUP(C89, [1]Data!$A:$Q, 17, FALSE)</f>
        <v>St. Louis</v>
      </c>
      <c r="Y89" s="8">
        <f>VLOOKUP(C89, [1]Data!$A:$R, 18, FALSE)</f>
        <v>2900579</v>
      </c>
    </row>
    <row r="90" spans="1:25" ht="15.6" x14ac:dyDescent="0.35">
      <c r="A90" s="7" t="s">
        <v>315</v>
      </c>
      <c r="B90" s="8" t="s">
        <v>316</v>
      </c>
      <c r="C90" s="8" t="s">
        <v>317</v>
      </c>
      <c r="D90" s="8">
        <f>VLOOKUP(C90, [1]Data!$A:$D, 4, FALSE)</f>
        <v>46</v>
      </c>
      <c r="E90" s="8">
        <v>7</v>
      </c>
      <c r="F90" s="8">
        <v>9</v>
      </c>
      <c r="G90" s="9">
        <v>0.77777777777777779</v>
      </c>
      <c r="H90" s="8">
        <v>17.100000000000001</v>
      </c>
      <c r="I90" s="8">
        <v>15.3</v>
      </c>
      <c r="J90" s="8">
        <v>16.100000000000001</v>
      </c>
      <c r="K90" s="8">
        <v>17.600000000000001</v>
      </c>
      <c r="L90" s="8">
        <v>19.399999999999999</v>
      </c>
      <c r="M90" s="9" t="str">
        <f>VLOOKUP(C90, [1]Data!$A:$F, 6, FALSE)</f>
        <v>*</v>
      </c>
      <c r="N90" s="9">
        <f>VLOOKUP(C90, [1]Data!$A:$G, 7, FALSE)</f>
        <v>0.93500000000000005</v>
      </c>
      <c r="O90" s="9" t="str">
        <f>VLOOKUP(C90, [1]Data!$A:$H, 8, FALSE)</f>
        <v>*</v>
      </c>
      <c r="P90" s="9" t="str">
        <f>VLOOKUP(C90, [1]Data!$A:$I, 9, FALSE)</f>
        <v>*</v>
      </c>
      <c r="Q90" s="9" t="str">
        <f>VLOOKUP(C90, [1]Data!$A:$J, 10, FALSE)</f>
        <v>*</v>
      </c>
      <c r="R90" s="9" t="str">
        <f>VLOOKUP(C90, [1]Data!$A:$K, 11, FALSE)</f>
        <v>*</v>
      </c>
      <c r="S90" s="9" t="str">
        <f>VLOOKUP(C90, [1]Data!$A:$L, 12, FALSE)</f>
        <v>*</v>
      </c>
      <c r="T90" s="9" t="str">
        <f>VLOOKUP(C90, [1]Data!$A:$M, 13, FALSE)</f>
        <v>*</v>
      </c>
      <c r="U90" s="9" t="str">
        <f>VLOOKUP(C90, [1]Data!$A:$N, 14, FALSE)</f>
        <v>*</v>
      </c>
      <c r="V90" s="8" t="str">
        <f>VLOOKUP(C90, [1]Data!$A:$O, 15, FALSE)</f>
        <v>Cooper</v>
      </c>
      <c r="W90" s="8" t="str">
        <f>VLOOKUP(C90, [1]Data!$A:$P, 16, FALSE)</f>
        <v>town</v>
      </c>
      <c r="X90" s="8" t="str">
        <f>VLOOKUP(C90, [1]Data!$A:$Q, 17, FALSE)</f>
        <v>Central</v>
      </c>
      <c r="Y90" s="8">
        <f>VLOOKUP(C90, [1]Data!$A:$R, 18, FALSE)</f>
        <v>2906150</v>
      </c>
    </row>
    <row r="91" spans="1:25" ht="15.6" x14ac:dyDescent="0.35">
      <c r="A91" s="7" t="s">
        <v>952</v>
      </c>
      <c r="B91" s="8" t="s">
        <v>953</v>
      </c>
      <c r="C91" s="8" t="s">
        <v>954</v>
      </c>
      <c r="D91" s="8">
        <f>VLOOKUP(C91, [1]Data!$A:$D, 4, FALSE)</f>
        <v>128</v>
      </c>
      <c r="E91" s="8">
        <v>10</v>
      </c>
      <c r="F91" s="8">
        <v>15</v>
      </c>
      <c r="G91" s="9">
        <v>0.66666666666666663</v>
      </c>
      <c r="H91" s="8">
        <v>19.7</v>
      </c>
      <c r="I91" s="8">
        <v>19.899999999999999</v>
      </c>
      <c r="J91" s="8">
        <v>17.2</v>
      </c>
      <c r="K91" s="8">
        <v>22.6</v>
      </c>
      <c r="L91" s="8">
        <v>18.8</v>
      </c>
      <c r="M91" s="9">
        <f>VLOOKUP(C91, [1]Data!$A:$F, 6, FALSE)</f>
        <v>0.52100000000000002</v>
      </c>
      <c r="N91" s="9">
        <f>VLOOKUP(C91, [1]Data!$A:$G, 7, FALSE)</f>
        <v>0.94499999999999995</v>
      </c>
      <c r="O91" s="9" t="str">
        <f>VLOOKUP(C91, [1]Data!$A:$H, 8, FALSE)</f>
        <v>*</v>
      </c>
      <c r="P91" s="9" t="str">
        <f>VLOOKUP(C91, [1]Data!$A:$I, 9, FALSE)</f>
        <v>*</v>
      </c>
      <c r="Q91" s="9" t="str">
        <f>VLOOKUP(C91, [1]Data!$A:$J, 10, FALSE)</f>
        <v>*</v>
      </c>
      <c r="R91" s="9" t="str">
        <f>VLOOKUP(C91, [1]Data!$A:$K, 11, FALSE)</f>
        <v>*</v>
      </c>
      <c r="S91" s="9" t="str">
        <f>VLOOKUP(C91, [1]Data!$A:$L, 12, FALSE)</f>
        <v>*</v>
      </c>
      <c r="T91" s="9" t="str">
        <f>VLOOKUP(C91, [1]Data!$A:$M, 13, FALSE)</f>
        <v>*</v>
      </c>
      <c r="U91" s="9">
        <f>VLOOKUP(C91, [1]Data!$A:$N, 14, FALSE)</f>
        <v>7.8100000000000003E-2</v>
      </c>
      <c r="V91" s="8" t="str">
        <f>VLOOKUP(C91, [1]Data!$A:$O, 15, FALSE)</f>
        <v>Pemiscot</v>
      </c>
      <c r="W91" s="8" t="str">
        <f>VLOOKUP(C91, [1]Data!$A:$P, 16, FALSE)</f>
        <v>rural</v>
      </c>
      <c r="X91" s="8" t="str">
        <f>VLOOKUP(C91, [1]Data!$A:$Q, 17, FALSE)</f>
        <v>Bootheel</v>
      </c>
      <c r="Y91" s="8">
        <f>VLOOKUP(C91, [1]Data!$A:$R, 18, FALSE)</f>
        <v>2910140</v>
      </c>
    </row>
    <row r="92" spans="1:25" ht="15.6" x14ac:dyDescent="0.35">
      <c r="A92" s="7" t="s">
        <v>913</v>
      </c>
      <c r="B92" s="8" t="s">
        <v>914</v>
      </c>
      <c r="C92" s="8" t="s">
        <v>915</v>
      </c>
      <c r="D92" s="8">
        <f>VLOOKUP(C92, [1]Data!$A:$D, 4, FALSE)</f>
        <v>86</v>
      </c>
      <c r="E92" s="8">
        <v>6</v>
      </c>
      <c r="F92" s="8">
        <v>15</v>
      </c>
      <c r="G92" s="9">
        <v>0.4</v>
      </c>
      <c r="H92" s="8">
        <v>16.3</v>
      </c>
      <c r="I92" s="8">
        <v>17</v>
      </c>
      <c r="J92" s="8">
        <v>16</v>
      </c>
      <c r="K92" s="8">
        <v>17.2</v>
      </c>
      <c r="L92" s="8">
        <v>14.3</v>
      </c>
      <c r="M92" s="9">
        <f>VLOOKUP(C92, [1]Data!$A:$F, 6, FALSE)</f>
        <v>0.6</v>
      </c>
      <c r="N92" s="9">
        <f>VLOOKUP(C92, [1]Data!$A:$G, 7, FALSE)</f>
        <v>0.94200000000000006</v>
      </c>
      <c r="O92" s="9" t="str">
        <f>VLOOKUP(C92, [1]Data!$A:$H, 8, FALSE)</f>
        <v>*</v>
      </c>
      <c r="P92" s="9" t="str">
        <f>VLOOKUP(C92, [1]Data!$A:$I, 9, FALSE)</f>
        <v>*</v>
      </c>
      <c r="Q92" s="9" t="str">
        <f>VLOOKUP(C92, [1]Data!$A:$J, 10, FALSE)</f>
        <v>*</v>
      </c>
      <c r="R92" s="9" t="str">
        <f>VLOOKUP(C92, [1]Data!$A:$K, 11, FALSE)</f>
        <v>*</v>
      </c>
      <c r="S92" s="9" t="str">
        <f>VLOOKUP(C92, [1]Data!$A:$L, 12, FALSE)</f>
        <v>*</v>
      </c>
      <c r="T92" s="9" t="str">
        <f>VLOOKUP(C92, [1]Data!$A:$M, 13, FALSE)</f>
        <v>*</v>
      </c>
      <c r="U92" s="9">
        <f>VLOOKUP(C92, [1]Data!$A:$N, 14, FALSE)</f>
        <v>0.1512</v>
      </c>
      <c r="V92" s="8" t="str">
        <f>VLOOKUP(C92, [1]Data!$A:$O, 15, FALSE)</f>
        <v>Oregon</v>
      </c>
      <c r="W92" s="8" t="str">
        <f>VLOOKUP(C92, [1]Data!$A:$P, 16, FALSE)</f>
        <v>rural</v>
      </c>
      <c r="X92" s="8" t="str">
        <f>VLOOKUP(C92, [1]Data!$A:$Q, 17, FALSE)</f>
        <v>Ozarks</v>
      </c>
      <c r="Y92" s="8">
        <f>VLOOKUP(C92, [1]Data!$A:$R, 18, FALSE)</f>
        <v>2910200</v>
      </c>
    </row>
    <row r="93" spans="1:25" ht="15.6" x14ac:dyDescent="0.35">
      <c r="A93" s="7" t="s">
        <v>512</v>
      </c>
      <c r="B93" s="8" t="s">
        <v>513</v>
      </c>
      <c r="C93" s="8" t="s">
        <v>514</v>
      </c>
      <c r="D93" s="8">
        <f>VLOOKUP(C93, [1]Data!$A:$D, 4, FALSE)</f>
        <v>22</v>
      </c>
      <c r="E93" s="8" t="s">
        <v>3</v>
      </c>
      <c r="F93" s="8" t="s">
        <v>3</v>
      </c>
      <c r="G93" s="9" t="s">
        <v>3</v>
      </c>
      <c r="H93" s="8">
        <v>20</v>
      </c>
      <c r="I93" s="8">
        <v>18</v>
      </c>
      <c r="J93" s="8">
        <v>20</v>
      </c>
      <c r="K93" s="8">
        <v>21</v>
      </c>
      <c r="L93" s="8">
        <v>19</v>
      </c>
      <c r="M93" s="9">
        <f>VLOOKUP(C93, [1]Data!$A:$F, 6, FALSE)</f>
        <v>0.84</v>
      </c>
      <c r="N93" s="9">
        <f>VLOOKUP(C93, [1]Data!$A:$G, 7, FALSE)</f>
        <v>1</v>
      </c>
      <c r="O93" s="9" t="str">
        <f>VLOOKUP(C93, [1]Data!$A:$H, 8, FALSE)</f>
        <v>*</v>
      </c>
      <c r="P93" s="9" t="str">
        <f>VLOOKUP(C93, [1]Data!$A:$I, 9, FALSE)</f>
        <v>*</v>
      </c>
      <c r="Q93" s="9" t="str">
        <f>VLOOKUP(C93, [1]Data!$A:$J, 10, FALSE)</f>
        <v>*</v>
      </c>
      <c r="R93" s="9" t="str">
        <f>VLOOKUP(C93, [1]Data!$A:$K, 11, FALSE)</f>
        <v>*</v>
      </c>
      <c r="S93" s="9" t="str">
        <f>VLOOKUP(C93, [1]Data!$A:$L, 12, FALSE)</f>
        <v>*</v>
      </c>
      <c r="T93" s="9" t="str">
        <f>VLOOKUP(C93, [1]Data!$A:$M, 13, FALSE)</f>
        <v>*</v>
      </c>
      <c r="U93" s="9">
        <f>VLOOKUP(C93, [1]Data!$A:$N, 14, FALSE)</f>
        <v>0.2727</v>
      </c>
      <c r="V93" s="8" t="str">
        <f>VLOOKUP(C93, [1]Data!$A:$O, 15, FALSE)</f>
        <v>Holt</v>
      </c>
      <c r="W93" s="8" t="str">
        <f>VLOOKUP(C93, [1]Data!$A:$P, 16, FALSE)</f>
        <v>rural</v>
      </c>
      <c r="X93" s="8" t="str">
        <f>VLOOKUP(C93, [1]Data!$A:$Q, 17, FALSE)</f>
        <v>Northwest</v>
      </c>
      <c r="Y93" s="8">
        <f>VLOOKUP(C93, [1]Data!$A:$R, 18, FALSE)</f>
        <v>2910260</v>
      </c>
    </row>
    <row r="94" spans="1:25" ht="15.6" x14ac:dyDescent="0.35">
      <c r="A94" s="7" t="s">
        <v>1290</v>
      </c>
      <c r="B94" s="8" t="s">
        <v>1291</v>
      </c>
      <c r="C94" s="8" t="s">
        <v>1292</v>
      </c>
      <c r="D94" s="8">
        <f>VLOOKUP(C94, [1]Data!$A:$D, 4, FALSE)</f>
        <v>253</v>
      </c>
      <c r="E94" s="8">
        <v>21</v>
      </c>
      <c r="F94" s="8">
        <v>43</v>
      </c>
      <c r="G94" s="9">
        <v>0.48837209302325579</v>
      </c>
      <c r="H94" s="8">
        <v>21.6</v>
      </c>
      <c r="I94" s="8">
        <v>22</v>
      </c>
      <c r="J94" s="8">
        <v>19.399999999999999</v>
      </c>
      <c r="K94" s="8">
        <v>23.1</v>
      </c>
      <c r="L94" s="8">
        <v>21.1</v>
      </c>
      <c r="M94" s="9">
        <f>VLOOKUP(C94, [1]Data!$A:$F, 6, FALSE)</f>
        <v>0.34899999999999998</v>
      </c>
      <c r="N94" s="9">
        <f>VLOOKUP(C94, [1]Data!$A:$G, 7, FALSE)</f>
        <v>0.97599999999999998</v>
      </c>
      <c r="O94" s="9" t="str">
        <f>VLOOKUP(C94, [1]Data!$A:$H, 8, FALSE)</f>
        <v>*</v>
      </c>
      <c r="P94" s="9" t="str">
        <f>VLOOKUP(C94, [1]Data!$A:$I, 9, FALSE)</f>
        <v>*</v>
      </c>
      <c r="Q94" s="9" t="str">
        <f>VLOOKUP(C94, [1]Data!$A:$J, 10, FALSE)</f>
        <v>*</v>
      </c>
      <c r="R94" s="9" t="str">
        <f>VLOOKUP(C94, [1]Data!$A:$K, 11, FALSE)</f>
        <v>*</v>
      </c>
      <c r="S94" s="9" t="str">
        <f>VLOOKUP(C94, [1]Data!$A:$L, 12, FALSE)</f>
        <v>*</v>
      </c>
      <c r="T94" s="9" t="str">
        <f>VLOOKUP(C94, [1]Data!$A:$M, 13, FALSE)</f>
        <v>*</v>
      </c>
      <c r="U94" s="9">
        <f>VLOOKUP(C94, [1]Data!$A:$N, 14, FALSE)</f>
        <v>9.8800000000000013E-2</v>
      </c>
      <c r="V94" s="8" t="str">
        <f>VLOOKUP(C94, [1]Data!$A:$O, 15, FALSE)</f>
        <v>Stone</v>
      </c>
      <c r="W94" s="8" t="str">
        <f>VLOOKUP(C94, [1]Data!$A:$P, 16, FALSE)</f>
        <v>rural</v>
      </c>
      <c r="X94" s="8" t="str">
        <f>VLOOKUP(C94, [1]Data!$A:$Q, 17, FALSE)</f>
        <v>Southwest</v>
      </c>
      <c r="Y94" s="8">
        <f>VLOOKUP(C94, [1]Data!$A:$R, 18, FALSE)</f>
        <v>2910290</v>
      </c>
    </row>
    <row r="95" spans="1:25" ht="15.6" x14ac:dyDescent="0.35">
      <c r="A95" s="7" t="s">
        <v>330</v>
      </c>
      <c r="B95" s="8" t="s">
        <v>331</v>
      </c>
      <c r="C95" s="8" t="s">
        <v>332</v>
      </c>
      <c r="D95" s="8">
        <f>VLOOKUP(C95, [1]Data!$A:$D, 4, FALSE)</f>
        <v>281</v>
      </c>
      <c r="E95" s="8">
        <v>29</v>
      </c>
      <c r="F95" s="8">
        <v>57</v>
      </c>
      <c r="G95" s="9">
        <v>0.50877192982456143</v>
      </c>
      <c r="H95" s="8">
        <v>19.8</v>
      </c>
      <c r="I95" s="8">
        <v>19.600000000000001</v>
      </c>
      <c r="J95" s="8">
        <v>17.8</v>
      </c>
      <c r="K95" s="8">
        <v>21.8</v>
      </c>
      <c r="L95" s="8">
        <v>19.600000000000001</v>
      </c>
      <c r="M95" s="9">
        <f>VLOOKUP(C95, [1]Data!$A:$F, 6, FALSE)</f>
        <v>0.41399999999999998</v>
      </c>
      <c r="N95" s="9">
        <f>VLOOKUP(C95, [1]Data!$A:$G, 7, FALSE)</f>
        <v>0.94700000000000006</v>
      </c>
      <c r="O95" s="9" t="str">
        <f>VLOOKUP(C95, [1]Data!$A:$H, 8, FALSE)</f>
        <v>*</v>
      </c>
      <c r="P95" s="9">
        <f>VLOOKUP(C95, [1]Data!$A:$I, 9, FALSE)</f>
        <v>2.5000000000000001E-2</v>
      </c>
      <c r="Q95" s="9" t="str">
        <f>VLOOKUP(C95, [1]Data!$A:$J, 10, FALSE)</f>
        <v>*</v>
      </c>
      <c r="R95" s="9" t="str">
        <f>VLOOKUP(C95, [1]Data!$A:$K, 11, FALSE)</f>
        <v>*</v>
      </c>
      <c r="S95" s="9" t="str">
        <f>VLOOKUP(C95, [1]Data!$A:$L, 12, FALSE)</f>
        <v>*</v>
      </c>
      <c r="T95" s="9" t="str">
        <f>VLOOKUP(C95, [1]Data!$A:$M, 13, FALSE)</f>
        <v>*</v>
      </c>
      <c r="U95" s="9">
        <f>VLOOKUP(C95, [1]Data!$A:$N, 14, FALSE)</f>
        <v>9.2499999999999999E-2</v>
      </c>
      <c r="V95" s="8" t="str">
        <f>VLOOKUP(C95, [1]Data!$A:$O, 15, FALSE)</f>
        <v>Crawford</v>
      </c>
      <c r="W95" s="8" t="str">
        <f>VLOOKUP(C95, [1]Data!$A:$P, 16, FALSE)</f>
        <v>rural</v>
      </c>
      <c r="X95" s="8" t="str">
        <f>VLOOKUP(C95, [1]Data!$A:$Q, 17, FALSE)</f>
        <v>Ozarks</v>
      </c>
      <c r="Y95" s="8">
        <f>VLOOKUP(C95, [1]Data!$A:$R, 18, FALSE)</f>
        <v>2905640</v>
      </c>
    </row>
    <row r="96" spans="1:25" ht="15.6" x14ac:dyDescent="0.35">
      <c r="A96" s="7" t="s">
        <v>333</v>
      </c>
      <c r="B96" s="8" t="s">
        <v>334</v>
      </c>
      <c r="C96" s="8" t="s">
        <v>335</v>
      </c>
      <c r="D96" s="8">
        <f>VLOOKUP(C96, [1]Data!$A:$D, 4, FALSE)</f>
        <v>433</v>
      </c>
      <c r="E96" s="8">
        <v>78</v>
      </c>
      <c r="F96" s="8">
        <v>88</v>
      </c>
      <c r="G96" s="9">
        <v>0.88636363636363635</v>
      </c>
      <c r="H96" s="8">
        <v>17.600000000000001</v>
      </c>
      <c r="I96" s="8">
        <v>17.2</v>
      </c>
      <c r="J96" s="8">
        <v>17.100000000000001</v>
      </c>
      <c r="K96" s="8">
        <v>17.899999999999999</v>
      </c>
      <c r="L96" s="8">
        <v>17.399999999999999</v>
      </c>
      <c r="M96" s="9">
        <f>VLOOKUP(C96, [1]Data!$A:$F, 6, FALSE)</f>
        <v>0.35899999999999999</v>
      </c>
      <c r="N96" s="9">
        <f>VLOOKUP(C96, [1]Data!$A:$G, 7, FALSE)</f>
        <v>0.93099999999999994</v>
      </c>
      <c r="O96" s="9" t="str">
        <f>VLOOKUP(C96, [1]Data!$A:$H, 8, FALSE)</f>
        <v>*</v>
      </c>
      <c r="P96" s="9">
        <f>VLOOKUP(C96, [1]Data!$A:$I, 9, FALSE)</f>
        <v>5.7999999999999996E-2</v>
      </c>
      <c r="Q96" s="9" t="str">
        <f>VLOOKUP(C96, [1]Data!$A:$J, 10, FALSE)</f>
        <v>*</v>
      </c>
      <c r="R96" s="9" t="str">
        <f>VLOOKUP(C96, [1]Data!$A:$K, 11, FALSE)</f>
        <v>*</v>
      </c>
      <c r="S96" s="9" t="str">
        <f>VLOOKUP(C96, [1]Data!$A:$L, 12, FALSE)</f>
        <v>*</v>
      </c>
      <c r="T96" s="9" t="str">
        <f>VLOOKUP(C96, [1]Data!$A:$M, 13, FALSE)</f>
        <v>*</v>
      </c>
      <c r="U96" s="9">
        <f>VLOOKUP(C96, [1]Data!$A:$N, 14, FALSE)</f>
        <v>0.1663</v>
      </c>
      <c r="V96" s="8" t="str">
        <f>VLOOKUP(C96, [1]Data!$A:$O, 15, FALSE)</f>
        <v>Crawford</v>
      </c>
      <c r="W96" s="8" t="str">
        <f>VLOOKUP(C96, [1]Data!$A:$P, 16, FALSE)</f>
        <v>town</v>
      </c>
      <c r="X96" s="8" t="str">
        <f>VLOOKUP(C96, [1]Data!$A:$Q, 17, FALSE)</f>
        <v>Ozarks</v>
      </c>
      <c r="Y96" s="8">
        <f>VLOOKUP(C96, [1]Data!$A:$R, 18, FALSE)</f>
        <v>2910410</v>
      </c>
    </row>
    <row r="97" spans="1:25" ht="15.6" x14ac:dyDescent="0.35">
      <c r="A97" s="7" t="s">
        <v>1042</v>
      </c>
      <c r="B97" s="8" t="s">
        <v>1043</v>
      </c>
      <c r="C97" s="8" t="s">
        <v>1044</v>
      </c>
      <c r="D97" s="8">
        <f>VLOOKUP(C97, [1]Data!$A:$D, 4, FALSE)</f>
        <v>281</v>
      </c>
      <c r="E97" s="8">
        <v>29</v>
      </c>
      <c r="F97" s="8">
        <v>36</v>
      </c>
      <c r="G97" s="9">
        <v>0.80555555555555558</v>
      </c>
      <c r="H97" s="8">
        <v>18.100000000000001</v>
      </c>
      <c r="I97" s="8">
        <v>17.2</v>
      </c>
      <c r="J97" s="8">
        <v>17</v>
      </c>
      <c r="K97" s="8">
        <v>19.399999999999999</v>
      </c>
      <c r="L97" s="8">
        <v>18.600000000000001</v>
      </c>
      <c r="M97" s="9">
        <f>VLOOKUP(C97, [1]Data!$A:$F, 6, FALSE)</f>
        <v>0.28800000000000003</v>
      </c>
      <c r="N97" s="9">
        <f>VLOOKUP(C97, [1]Data!$A:$G, 7, FALSE)</f>
        <v>0.94</v>
      </c>
      <c r="O97" s="9">
        <f>VLOOKUP(C97, [1]Data!$A:$H, 8, FALSE)</f>
        <v>1.8000000000000002E-2</v>
      </c>
      <c r="P97" s="9" t="str">
        <f>VLOOKUP(C97, [1]Data!$A:$I, 9, FALSE)</f>
        <v>*</v>
      </c>
      <c r="Q97" s="9">
        <f>VLOOKUP(C97, [1]Data!$A:$J, 10, FALSE)</f>
        <v>1.7793594306049824E-2</v>
      </c>
      <c r="R97" s="9" t="str">
        <f>VLOOKUP(C97, [1]Data!$A:$K, 11, FALSE)</f>
        <v>*</v>
      </c>
      <c r="S97" s="9" t="str">
        <f>VLOOKUP(C97, [1]Data!$A:$L, 12, FALSE)</f>
        <v>*</v>
      </c>
      <c r="T97" s="9" t="str">
        <f>VLOOKUP(C97, [1]Data!$A:$M, 13, FALSE)</f>
        <v>*</v>
      </c>
      <c r="U97" s="9">
        <f>VLOOKUP(C97, [1]Data!$A:$N, 14, FALSE)</f>
        <v>9.2499999999999999E-2</v>
      </c>
      <c r="V97" s="8" t="str">
        <f>VLOOKUP(C97, [1]Data!$A:$O, 15, FALSE)</f>
        <v>Pulaski</v>
      </c>
      <c r="W97" s="8" t="str">
        <f>VLOOKUP(C97, [1]Data!$A:$P, 16, FALSE)</f>
        <v>town</v>
      </c>
      <c r="X97" s="8" t="str">
        <f>VLOOKUP(C97, [1]Data!$A:$Q, 17, FALSE)</f>
        <v>Ozarks</v>
      </c>
      <c r="Y97" s="8">
        <f>VLOOKUP(C97, [1]Data!$A:$R, 18, FALSE)</f>
        <v>2910350</v>
      </c>
    </row>
    <row r="98" spans="1:25" ht="15.6" x14ac:dyDescent="0.35">
      <c r="A98" s="7" t="s">
        <v>616</v>
      </c>
      <c r="B98" s="8" t="s">
        <v>617</v>
      </c>
      <c r="C98" s="8" t="s">
        <v>618</v>
      </c>
      <c r="D98" s="8">
        <f>VLOOKUP(C98, [1]Data!$A:$D, 4, FALSE)</f>
        <v>447</v>
      </c>
      <c r="E98" s="8">
        <v>33</v>
      </c>
      <c r="F98" s="8">
        <v>41</v>
      </c>
      <c r="G98" s="9">
        <v>0.80487804878048785</v>
      </c>
      <c r="H98" s="8">
        <v>16.5</v>
      </c>
      <c r="I98" s="8">
        <v>14.6</v>
      </c>
      <c r="J98" s="8">
        <v>16.7</v>
      </c>
      <c r="K98" s="8">
        <v>16.7</v>
      </c>
      <c r="L98" s="8">
        <v>16.899999999999999</v>
      </c>
      <c r="M98" s="9">
        <f>VLOOKUP(C98, [1]Data!$A:$F, 6, FALSE)</f>
        <v>0.46899999999999997</v>
      </c>
      <c r="N98" s="9">
        <f>VLOOKUP(C98, [1]Data!$A:$G, 7, FALSE)</f>
        <v>0.20399999999999999</v>
      </c>
      <c r="O98" s="9">
        <f>VLOOKUP(C98, [1]Data!$A:$H, 8, FALSE)</f>
        <v>0.45600000000000002</v>
      </c>
      <c r="P98" s="9">
        <f>VLOOKUP(C98, [1]Data!$A:$I, 9, FALSE)</f>
        <v>0.27100000000000002</v>
      </c>
      <c r="Q98" s="9">
        <f>VLOOKUP(C98, [1]Data!$A:$J, 10, FALSE)</f>
        <v>1.1185682326621925E-2</v>
      </c>
      <c r="R98" s="9">
        <f>VLOOKUP(C98, [1]Data!$A:$K, 11, FALSE)</f>
        <v>5.7999999999999996E-2</v>
      </c>
      <c r="S98" s="9"/>
      <c r="T98" s="9">
        <f>VLOOKUP(C98, [1]Data!$A:$M, 13, FALSE)</f>
        <v>9.4E-2</v>
      </c>
      <c r="U98" s="9">
        <f>VLOOKUP(C98, [1]Data!$A:$N, 14, FALSE)</f>
        <v>0.1275</v>
      </c>
      <c r="V98" s="8" t="str">
        <f>VLOOKUP(C98, [1]Data!$A:$O, 15, FALSE)</f>
        <v>Jackson</v>
      </c>
      <c r="W98" s="8" t="str">
        <f>VLOOKUP(C98, [1]Data!$A:$P, 16, FALSE)</f>
        <v>urban</v>
      </c>
      <c r="X98" s="8" t="str">
        <f>VLOOKUP(C98, [1]Data!$A:$Q, 17, FALSE)</f>
        <v>Kansas City</v>
      </c>
      <c r="Y98" s="8">
        <f>VLOOKUP(C98, [1]Data!$A:$R, 18, FALSE)</f>
        <v>2900603</v>
      </c>
    </row>
    <row r="99" spans="1:25" ht="15.6" x14ac:dyDescent="0.35">
      <c r="A99" s="7" t="s">
        <v>662</v>
      </c>
      <c r="B99" s="8" t="s">
        <v>663</v>
      </c>
      <c r="C99" s="8" t="s">
        <v>664</v>
      </c>
      <c r="D99" s="8">
        <f>VLOOKUP(C99, [1]Data!$A:$D, 4, FALSE)</f>
        <v>239</v>
      </c>
      <c r="E99" s="8">
        <v>28</v>
      </c>
      <c r="F99" s="8">
        <v>37</v>
      </c>
      <c r="G99" s="9">
        <v>0.7567567567567568</v>
      </c>
      <c r="H99" s="8">
        <v>19.3</v>
      </c>
      <c r="I99" s="8">
        <v>18.2</v>
      </c>
      <c r="J99" s="8">
        <v>18.100000000000001</v>
      </c>
      <c r="K99" s="8">
        <v>20.7</v>
      </c>
      <c r="L99" s="8">
        <v>19.7</v>
      </c>
      <c r="M99" s="9">
        <f>VLOOKUP(C99, [1]Data!$A:$F, 6, FALSE)</f>
        <v>0.38299999999999995</v>
      </c>
      <c r="N99" s="9">
        <f>VLOOKUP(C99, [1]Data!$A:$G, 7, FALSE)</f>
        <v>0.86199999999999999</v>
      </c>
      <c r="O99" s="9">
        <f>VLOOKUP(C99, [1]Data!$A:$H, 8, FALSE)</f>
        <v>7.9000000000000001E-2</v>
      </c>
      <c r="P99" s="9">
        <f>VLOOKUP(C99, [1]Data!$A:$I, 9, FALSE)</f>
        <v>3.7999999999999999E-2</v>
      </c>
      <c r="Q99" s="9">
        <f>VLOOKUP(C99, [1]Data!$A:$J, 10, FALSE)</f>
        <v>2.0920502092050208E-2</v>
      </c>
      <c r="R99" s="9" t="str">
        <f>VLOOKUP(C99, [1]Data!$A:$K, 11, FALSE)</f>
        <v>*</v>
      </c>
      <c r="S99" s="9" t="str">
        <f>VLOOKUP(C99, [1]Data!$A:$L, 12, FALSE)</f>
        <v>*</v>
      </c>
      <c r="T99" s="9" t="str">
        <f>VLOOKUP(C99, [1]Data!$A:$M, 13, FALSE)</f>
        <v>*</v>
      </c>
      <c r="U99" s="9">
        <f>VLOOKUP(C99, [1]Data!$A:$N, 14, FALSE)</f>
        <v>0.13390000000000002</v>
      </c>
      <c r="V99" s="8" t="str">
        <f>VLOOKUP(C99, [1]Data!$A:$O, 15, FALSE)</f>
        <v>Jefferson</v>
      </c>
      <c r="W99" s="8" t="str">
        <f>VLOOKUP(C99, [1]Data!$A:$P, 16, FALSE)</f>
        <v>suburban</v>
      </c>
      <c r="X99" s="8" t="str">
        <f>VLOOKUP(C99, [1]Data!$A:$Q, 17, FALSE)</f>
        <v>St. Louis</v>
      </c>
      <c r="Y99" s="8">
        <f>VLOOKUP(C99, [1]Data!$A:$R, 18, FALSE)</f>
        <v>2910380</v>
      </c>
    </row>
    <row r="100" spans="1:25" ht="15.6" x14ac:dyDescent="0.35">
      <c r="A100" s="7" t="s">
        <v>342</v>
      </c>
      <c r="B100" s="8" t="s">
        <v>343</v>
      </c>
      <c r="C100" s="8" t="s">
        <v>344</v>
      </c>
      <c r="D100" s="8">
        <f>VLOOKUP(C100, [1]Data!$A:$D, 4, FALSE)</f>
        <v>88</v>
      </c>
      <c r="E100" s="8" t="s">
        <v>3</v>
      </c>
      <c r="F100" s="8">
        <v>6</v>
      </c>
      <c r="G100" s="9" t="s">
        <v>3</v>
      </c>
      <c r="H100" s="8">
        <v>20.5</v>
      </c>
      <c r="I100" s="8">
        <v>20</v>
      </c>
      <c r="J100" s="8">
        <v>18</v>
      </c>
      <c r="K100" s="8">
        <v>22</v>
      </c>
      <c r="L100" s="8">
        <v>21</v>
      </c>
      <c r="M100" s="9">
        <f>VLOOKUP(C100, [1]Data!$A:$F, 6, FALSE)</f>
        <v>0.30299999999999999</v>
      </c>
      <c r="N100" s="9">
        <f>VLOOKUP(C100, [1]Data!$A:$G, 7, FALSE)</f>
        <v>1</v>
      </c>
      <c r="O100" s="9" t="str">
        <f>VLOOKUP(C100, [1]Data!$A:$H, 8, FALSE)</f>
        <v>*</v>
      </c>
      <c r="P100" s="9" t="str">
        <f>VLOOKUP(C100, [1]Data!$A:$I, 9, FALSE)</f>
        <v>*</v>
      </c>
      <c r="Q100" s="9" t="str">
        <f>VLOOKUP(C100, [1]Data!$A:$J, 10, FALSE)</f>
        <v>*</v>
      </c>
      <c r="R100" s="9" t="str">
        <f>VLOOKUP(C100, [1]Data!$A:$K, 11, FALSE)</f>
        <v>*</v>
      </c>
      <c r="S100" s="9" t="str">
        <f>VLOOKUP(C100, [1]Data!$A:$L, 12, FALSE)</f>
        <v>*</v>
      </c>
      <c r="T100" s="9" t="str">
        <f>VLOOKUP(C100, [1]Data!$A:$M, 13, FALSE)</f>
        <v>*</v>
      </c>
      <c r="U100" s="9">
        <f>VLOOKUP(C100, [1]Data!$A:$N, 14, FALSE)</f>
        <v>5.6799999999999996E-2</v>
      </c>
      <c r="V100" s="8" t="str">
        <f>VLOOKUP(C100, [1]Data!$A:$O, 15, FALSE)</f>
        <v>Dade</v>
      </c>
      <c r="W100" s="8" t="str">
        <f>VLOOKUP(C100, [1]Data!$A:$P, 16, FALSE)</f>
        <v>rural</v>
      </c>
      <c r="X100" s="8" t="str">
        <f>VLOOKUP(C100, [1]Data!$A:$Q, 17, FALSE)</f>
        <v>Southwest</v>
      </c>
      <c r="Y100" s="8">
        <f>VLOOKUP(C100, [1]Data!$A:$R, 18, FALSE)</f>
        <v>2910440</v>
      </c>
    </row>
    <row r="101" spans="1:25" ht="15.6" x14ac:dyDescent="0.35">
      <c r="A101" s="7" t="s">
        <v>351</v>
      </c>
      <c r="B101" s="8" t="s">
        <v>352</v>
      </c>
      <c r="C101" s="8" t="s">
        <v>353</v>
      </c>
      <c r="D101" s="8">
        <f>VLOOKUP(C101, [1]Data!$A:$D, 4, FALSE)</f>
        <v>529</v>
      </c>
      <c r="E101" s="8">
        <v>56</v>
      </c>
      <c r="F101" s="8">
        <v>119</v>
      </c>
      <c r="G101" s="9">
        <v>0.47058823529411764</v>
      </c>
      <c r="H101" s="8">
        <v>19.899999999999999</v>
      </c>
      <c r="I101" s="8">
        <v>19.3</v>
      </c>
      <c r="J101" s="8">
        <v>18.899999999999999</v>
      </c>
      <c r="K101" s="8">
        <v>20.9</v>
      </c>
      <c r="L101" s="8">
        <v>19.7</v>
      </c>
      <c r="M101" s="9">
        <f>VLOOKUP(C101, [1]Data!$A:$F, 6, FALSE)</f>
        <v>0.36700000000000005</v>
      </c>
      <c r="N101" s="9">
        <f>VLOOKUP(C101, [1]Data!$A:$G, 7, FALSE)</f>
        <v>0.92799999999999994</v>
      </c>
      <c r="O101" s="9" t="str">
        <f>VLOOKUP(C101, [1]Data!$A:$H, 8, FALSE)</f>
        <v>*</v>
      </c>
      <c r="P101" s="9">
        <f>VLOOKUP(C101, [1]Data!$A:$I, 9, FALSE)</f>
        <v>2.1000000000000001E-2</v>
      </c>
      <c r="Q101" s="9" t="str">
        <f>VLOOKUP(C101, [1]Data!$A:$J, 10, FALSE)</f>
        <v>*</v>
      </c>
      <c r="R101" s="9">
        <f>VLOOKUP(C101, [1]Data!$A:$K, 11, FALSE)</f>
        <v>3.2000000000000001E-2</v>
      </c>
      <c r="S101" s="9" t="str">
        <f>VLOOKUP(C101, [1]Data!$A:$L, 12, FALSE)</f>
        <v>*</v>
      </c>
      <c r="T101" s="9" t="str">
        <f>VLOOKUP(C101, [1]Data!$A:$M, 13, FALSE)</f>
        <v>*</v>
      </c>
      <c r="U101" s="9">
        <f>VLOOKUP(C101, [1]Data!$A:$N, 14, FALSE)</f>
        <v>0.14929999999999999</v>
      </c>
      <c r="V101" s="8" t="str">
        <f>VLOOKUP(C101, [1]Data!$A:$O, 15, FALSE)</f>
        <v>Dallas</v>
      </c>
      <c r="W101" s="8" t="str">
        <f>VLOOKUP(C101, [1]Data!$A:$P, 16, FALSE)</f>
        <v>town</v>
      </c>
      <c r="X101" s="8" t="str">
        <f>VLOOKUP(C101, [1]Data!$A:$Q, 17, FALSE)</f>
        <v>Southwest</v>
      </c>
      <c r="Y101" s="8">
        <f>VLOOKUP(C101, [1]Data!$A:$R, 18, FALSE)</f>
        <v>2906120</v>
      </c>
    </row>
    <row r="102" spans="1:25" ht="15.6" x14ac:dyDescent="0.35">
      <c r="A102" s="7" t="s">
        <v>610</v>
      </c>
      <c r="B102" s="8" t="s">
        <v>611</v>
      </c>
      <c r="C102" s="8" t="s">
        <v>612</v>
      </c>
      <c r="D102" s="8">
        <f>VLOOKUP(C102, [1]Data!$A:$D, 4, FALSE)</f>
        <v>189</v>
      </c>
      <c r="E102" s="8" t="s">
        <v>3</v>
      </c>
      <c r="F102" s="8">
        <v>46</v>
      </c>
      <c r="G102" s="9" t="s">
        <v>3</v>
      </c>
      <c r="H102" s="8">
        <v>16</v>
      </c>
      <c r="I102" s="8">
        <v>12.3</v>
      </c>
      <c r="J102" s="8">
        <v>18.3</v>
      </c>
      <c r="K102" s="8">
        <v>15.8</v>
      </c>
      <c r="L102" s="8">
        <v>17.8</v>
      </c>
      <c r="M102" s="9">
        <f>VLOOKUP(C102, [1]Data!$A:$F, 6, FALSE)</f>
        <v>1</v>
      </c>
      <c r="N102" s="9" t="str">
        <f>VLOOKUP(C102, [1]Data!$A:$G, 7, FALSE)</f>
        <v>*</v>
      </c>
      <c r="O102" s="9">
        <f>VLOOKUP(C102, [1]Data!$A:$H, 8, FALSE)</f>
        <v>0.91500000000000004</v>
      </c>
      <c r="P102" s="9">
        <f>VLOOKUP(C102, [1]Data!$A:$I, 9, FALSE)</f>
        <v>5.7999999999999996E-2</v>
      </c>
      <c r="Q102" s="9" t="str">
        <f>VLOOKUP(C102, [1]Data!$A:$J, 10, FALSE)</f>
        <v>*</v>
      </c>
      <c r="R102" s="9" t="str">
        <f>VLOOKUP(C102, [1]Data!$A:$K, 11, FALSE)</f>
        <v>*</v>
      </c>
      <c r="S102" s="9" t="str">
        <f>VLOOKUP(C102, [1]Data!$A:$L, 12, FALSE)</f>
        <v>*</v>
      </c>
      <c r="T102" s="9" t="str">
        <f>VLOOKUP(C102, [1]Data!$A:$M, 13, FALSE)</f>
        <v>*</v>
      </c>
      <c r="U102" s="9">
        <f>VLOOKUP(C102, [1]Data!$A:$N, 14, FALSE)</f>
        <v>9.5199999999999993E-2</v>
      </c>
      <c r="V102" s="8" t="str">
        <f>VLOOKUP(C102, [1]Data!$A:$O, 15, FALSE)</f>
        <v>Jackson</v>
      </c>
      <c r="W102" s="8" t="str">
        <f>VLOOKUP(C102, [1]Data!$A:$P, 16, FALSE)</f>
        <v>urban</v>
      </c>
      <c r="X102" s="8" t="str">
        <f>VLOOKUP(C102, [1]Data!$A:$Q, 17, FALSE)</f>
        <v>Kansas City</v>
      </c>
      <c r="Y102" s="8">
        <f>VLOOKUP(C102, [1]Data!$A:$R, 18, FALSE)</f>
        <v>2900593</v>
      </c>
    </row>
    <row r="103" spans="1:25" ht="15.6" x14ac:dyDescent="0.35">
      <c r="A103" s="7" t="s">
        <v>958</v>
      </c>
      <c r="B103" s="8" t="s">
        <v>959</v>
      </c>
      <c r="C103" s="8" t="s">
        <v>960</v>
      </c>
      <c r="D103" s="8">
        <f>VLOOKUP(C103, [1]Data!$A:$D, 4, FALSE)</f>
        <v>89</v>
      </c>
      <c r="E103" s="8">
        <v>6</v>
      </c>
      <c r="F103" s="8">
        <v>11</v>
      </c>
      <c r="G103" s="9">
        <v>0.54545454545454541</v>
      </c>
      <c r="H103" s="8">
        <v>14.3</v>
      </c>
      <c r="I103" s="8">
        <v>13</v>
      </c>
      <c r="J103" s="8">
        <v>16.2</v>
      </c>
      <c r="K103" s="8">
        <v>13.2</v>
      </c>
      <c r="L103" s="8">
        <v>14.3</v>
      </c>
      <c r="M103" s="9">
        <f>VLOOKUP(C103, [1]Data!$A:$F, 6, FALSE)</f>
        <v>0.66200000000000003</v>
      </c>
      <c r="N103" s="9">
        <f>VLOOKUP(C103, [1]Data!$A:$G, 7, FALSE)</f>
        <v>0.87599999999999989</v>
      </c>
      <c r="O103" s="9">
        <f>VLOOKUP(C103, [1]Data!$A:$H, 8, FALSE)</f>
        <v>0.09</v>
      </c>
      <c r="P103" s="9" t="str">
        <f>VLOOKUP(C103, [1]Data!$A:$I, 9, FALSE)</f>
        <v>*</v>
      </c>
      <c r="Q103" s="9" t="str">
        <f>VLOOKUP(C103, [1]Data!$A:$J, 10, FALSE)</f>
        <v>*</v>
      </c>
      <c r="R103" s="9" t="str">
        <f>VLOOKUP(C103, [1]Data!$A:$K, 11, FALSE)</f>
        <v>*</v>
      </c>
      <c r="S103" s="9" t="str">
        <f>VLOOKUP(C103, [1]Data!$A:$L, 12, FALSE)</f>
        <v>*</v>
      </c>
      <c r="T103" s="9" t="str">
        <f>VLOOKUP(C103, [1]Data!$A:$M, 13, FALSE)</f>
        <v>*</v>
      </c>
      <c r="U103" s="9">
        <f>VLOOKUP(C103, [1]Data!$A:$N, 14, FALSE)</f>
        <v>6.7400000000000002E-2</v>
      </c>
      <c r="V103" s="8" t="str">
        <f>VLOOKUP(C103, [1]Data!$A:$O, 15, FALSE)</f>
        <v>Pemiscot</v>
      </c>
      <c r="W103" s="8" t="str">
        <f>VLOOKUP(C103, [1]Data!$A:$P, 16, FALSE)</f>
        <v>rural</v>
      </c>
      <c r="X103" s="8" t="str">
        <f>VLOOKUP(C103, [1]Data!$A:$Q, 17, FALSE)</f>
        <v>Bootheel</v>
      </c>
      <c r="Y103" s="8">
        <f>VLOOKUP(C103, [1]Data!$A:$R, 18, FALSE)</f>
        <v>2905730</v>
      </c>
    </row>
    <row r="104" spans="1:25" ht="15.6" x14ac:dyDescent="0.35">
      <c r="A104" s="7" t="s">
        <v>181</v>
      </c>
      <c r="B104" s="8" t="s">
        <v>182</v>
      </c>
      <c r="C104" s="8" t="s">
        <v>183</v>
      </c>
      <c r="D104" s="8">
        <f>VLOOKUP(C104, [1]Data!$A:$D, 4, FALSE)</f>
        <v>126</v>
      </c>
      <c r="E104" s="8">
        <v>9</v>
      </c>
      <c r="F104" s="8">
        <v>23</v>
      </c>
      <c r="G104" s="9">
        <v>0.39130434782608697</v>
      </c>
      <c r="H104" s="8">
        <v>18</v>
      </c>
      <c r="I104" s="8">
        <v>14.9</v>
      </c>
      <c r="J104" s="8">
        <v>17.399999999999999</v>
      </c>
      <c r="K104" s="8">
        <v>20.2</v>
      </c>
      <c r="L104" s="8">
        <v>19.2</v>
      </c>
      <c r="M104" s="9">
        <f>VLOOKUP(C104, [1]Data!$A:$F, 6, FALSE)</f>
        <v>0.55100000000000005</v>
      </c>
      <c r="N104" s="9">
        <f>VLOOKUP(C104, [1]Data!$A:$G, 7, FALSE)</f>
        <v>0.96799999999999997</v>
      </c>
      <c r="O104" s="9" t="str">
        <f>VLOOKUP(C104, [1]Data!$A:$H, 8, FALSE)</f>
        <v>*</v>
      </c>
      <c r="P104" s="9" t="str">
        <f>VLOOKUP(C104, [1]Data!$A:$I, 9, FALSE)</f>
        <v>*</v>
      </c>
      <c r="Q104" s="9" t="str">
        <f>VLOOKUP(C104, [1]Data!$A:$J, 10, FALSE)</f>
        <v>*</v>
      </c>
      <c r="R104" s="9" t="str">
        <f>VLOOKUP(C104, [1]Data!$A:$K, 11, FALSE)</f>
        <v>*</v>
      </c>
      <c r="S104" s="9" t="str">
        <f>VLOOKUP(C104, [1]Data!$A:$L, 12, FALSE)</f>
        <v>*</v>
      </c>
      <c r="T104" s="9" t="str">
        <f>VLOOKUP(C104, [1]Data!$A:$M, 13, FALSE)</f>
        <v>*</v>
      </c>
      <c r="U104" s="9">
        <f>VLOOKUP(C104, [1]Data!$A:$N, 14, FALSE)</f>
        <v>7.9399999999999998E-2</v>
      </c>
      <c r="V104" s="8" t="str">
        <f>VLOOKUP(C104, [1]Data!$A:$O, 15, FALSE)</f>
        <v>Cape Girardeau</v>
      </c>
      <c r="W104" s="8" t="str">
        <f>VLOOKUP(C104, [1]Data!$A:$P, 16, FALSE)</f>
        <v>urban</v>
      </c>
      <c r="X104" s="8" t="str">
        <f>VLOOKUP(C104, [1]Data!$A:$Q, 17, FALSE)</f>
        <v>Bootheel</v>
      </c>
      <c r="Y104" s="8">
        <f>VLOOKUP(C104, [1]Data!$A:$R, 18, FALSE)</f>
        <v>2910620</v>
      </c>
    </row>
    <row r="105" spans="1:25" ht="15.6" x14ac:dyDescent="0.35">
      <c r="A105" s="7" t="s">
        <v>665</v>
      </c>
      <c r="B105" s="8" t="s">
        <v>666</v>
      </c>
      <c r="C105" s="8" t="s">
        <v>667</v>
      </c>
      <c r="D105" s="8">
        <f>VLOOKUP(C105, [1]Data!$A:$D, 4, FALSE)</f>
        <v>857</v>
      </c>
      <c r="E105" s="8">
        <v>74</v>
      </c>
      <c r="F105" s="8">
        <v>176</v>
      </c>
      <c r="G105" s="9">
        <v>0.42045454545454547</v>
      </c>
      <c r="H105" s="8">
        <v>20</v>
      </c>
      <c r="I105" s="8">
        <v>18.8</v>
      </c>
      <c r="J105" s="8">
        <v>19.3</v>
      </c>
      <c r="K105" s="8">
        <v>21.4</v>
      </c>
      <c r="L105" s="8">
        <v>19.8</v>
      </c>
      <c r="M105" s="9">
        <f>VLOOKUP(C105, [1]Data!$A:$F, 6, FALSE)</f>
        <v>0.27899999999999997</v>
      </c>
      <c r="N105" s="9">
        <f>VLOOKUP(C105, [1]Data!$A:$G, 7, FALSE)</f>
        <v>0.94</v>
      </c>
      <c r="O105" s="9">
        <f>VLOOKUP(C105, [1]Data!$A:$H, 8, FALSE)</f>
        <v>9.0000000000000011E-3</v>
      </c>
      <c r="P105" s="9">
        <f>VLOOKUP(C105, [1]Data!$A:$I, 9, FALSE)</f>
        <v>1.3999999999999999E-2</v>
      </c>
      <c r="Q105" s="9" t="str">
        <f>VLOOKUP(C105, [1]Data!$A:$J, 10, FALSE)</f>
        <v>*</v>
      </c>
      <c r="R105" s="9">
        <f>VLOOKUP(C105, [1]Data!$A:$K, 11, FALSE)</f>
        <v>3.2000000000000001E-2</v>
      </c>
      <c r="S105" s="9" t="str">
        <f>VLOOKUP(C105, [1]Data!$A:$L, 12, FALSE)</f>
        <v>*</v>
      </c>
      <c r="T105" s="9" t="str">
        <f>VLOOKUP(C105, [1]Data!$A:$M, 13, FALSE)</f>
        <v>*</v>
      </c>
      <c r="U105" s="9">
        <f>VLOOKUP(C105, [1]Data!$A:$N, 14, FALSE)</f>
        <v>0.1389</v>
      </c>
      <c r="V105" s="8" t="str">
        <f>VLOOKUP(C105, [1]Data!$A:$O, 15, FALSE)</f>
        <v>Jefferson</v>
      </c>
      <c r="W105" s="8" t="str">
        <f>VLOOKUP(C105, [1]Data!$A:$P, 16, FALSE)</f>
        <v>suburban</v>
      </c>
      <c r="X105" s="8" t="str">
        <f>VLOOKUP(C105, [1]Data!$A:$Q, 17, FALSE)</f>
        <v>St. Louis</v>
      </c>
      <c r="Y105" s="8">
        <f>VLOOKUP(C105, [1]Data!$A:$R, 18, FALSE)</f>
        <v>2910500</v>
      </c>
    </row>
    <row r="106" spans="1:25" ht="15.6" x14ac:dyDescent="0.35">
      <c r="A106" s="7" t="s">
        <v>1278</v>
      </c>
      <c r="B106" s="8" t="s">
        <v>1279</v>
      </c>
      <c r="C106" s="8" t="s">
        <v>1280</v>
      </c>
      <c r="D106" s="8">
        <f>VLOOKUP(C106, [1]Data!$A:$D, 4, FALSE)</f>
        <v>602</v>
      </c>
      <c r="E106" s="8">
        <v>69</v>
      </c>
      <c r="F106" s="8">
        <v>125</v>
      </c>
      <c r="G106" s="9">
        <v>0.55200000000000005</v>
      </c>
      <c r="H106" s="8">
        <v>19.8</v>
      </c>
      <c r="I106" s="8">
        <v>19.399999999999999</v>
      </c>
      <c r="J106" s="8">
        <v>18.2</v>
      </c>
      <c r="K106" s="8">
        <v>21</v>
      </c>
      <c r="L106" s="8">
        <v>20.100000000000001</v>
      </c>
      <c r="M106" s="9">
        <f>VLOOKUP(C106, [1]Data!$A:$F, 6, FALSE)</f>
        <v>0.36899999999999999</v>
      </c>
      <c r="N106" s="9">
        <f>VLOOKUP(C106, [1]Data!$A:$G, 7, FALSE)</f>
        <v>0.94</v>
      </c>
      <c r="O106" s="9">
        <f>VLOOKUP(C106, [1]Data!$A:$H, 8, FALSE)</f>
        <v>1.8000000000000002E-2</v>
      </c>
      <c r="P106" s="9">
        <f>VLOOKUP(C106, [1]Data!$A:$I, 9, FALSE)</f>
        <v>0.02</v>
      </c>
      <c r="Q106" s="9">
        <f>VLOOKUP(C106, [1]Data!$A:$J, 10, FALSE)</f>
        <v>9.9667774086378731E-3</v>
      </c>
      <c r="R106" s="9">
        <f>VLOOKUP(C106, [1]Data!$A:$K, 11, FALSE)</f>
        <v>0.01</v>
      </c>
      <c r="S106" s="9"/>
      <c r="T106" s="9" t="str">
        <f>VLOOKUP(C106, [1]Data!$A:$M, 13, FALSE)</f>
        <v>*</v>
      </c>
      <c r="U106" s="9">
        <f>VLOOKUP(C106, [1]Data!$A:$N, 14, FALSE)</f>
        <v>0.11960000000000001</v>
      </c>
      <c r="V106" s="8" t="str">
        <f>VLOOKUP(C106, [1]Data!$A:$O, 15, FALSE)</f>
        <v>Stoddard</v>
      </c>
      <c r="W106" s="8" t="str">
        <f>VLOOKUP(C106, [1]Data!$A:$P, 16, FALSE)</f>
        <v>rural</v>
      </c>
      <c r="X106" s="8" t="str">
        <f>VLOOKUP(C106, [1]Data!$A:$Q, 17, FALSE)</f>
        <v>Bootheel</v>
      </c>
      <c r="Y106" s="8">
        <f>VLOOKUP(C106, [1]Data!$A:$R, 18, FALSE)</f>
        <v>2910770</v>
      </c>
    </row>
    <row r="107" spans="1:25" ht="15.6" x14ac:dyDescent="0.35">
      <c r="A107" s="7" t="s">
        <v>883</v>
      </c>
      <c r="B107" s="8" t="s">
        <v>884</v>
      </c>
      <c r="C107" s="8" t="s">
        <v>885</v>
      </c>
      <c r="D107" s="8">
        <f>VLOOKUP(C107, [1]Data!$A:$D, 4, FALSE)</f>
        <v>253</v>
      </c>
      <c r="E107" s="8">
        <v>39</v>
      </c>
      <c r="F107" s="8">
        <v>64</v>
      </c>
      <c r="G107" s="9">
        <v>0.609375</v>
      </c>
      <c r="H107" s="8">
        <v>18.3</v>
      </c>
      <c r="I107" s="8">
        <v>17.100000000000001</v>
      </c>
      <c r="J107" s="8">
        <v>18.7</v>
      </c>
      <c r="K107" s="8">
        <v>17.899999999999999</v>
      </c>
      <c r="L107" s="8">
        <v>18.899999999999999</v>
      </c>
      <c r="M107" s="9">
        <f>VLOOKUP(C107, [1]Data!$A:$F, 6, FALSE)</f>
        <v>0.36299999999999999</v>
      </c>
      <c r="N107" s="9">
        <f>VLOOKUP(C107, [1]Data!$A:$G, 7, FALSE)</f>
        <v>0.90500000000000003</v>
      </c>
      <c r="O107" s="9" t="str">
        <f>VLOOKUP(C107, [1]Data!$A:$H, 8, FALSE)</f>
        <v>*</v>
      </c>
      <c r="P107" s="9">
        <f>VLOOKUP(C107, [1]Data!$A:$I, 9, FALSE)</f>
        <v>2.4E-2</v>
      </c>
      <c r="Q107" s="9" t="str">
        <f>VLOOKUP(C107, [1]Data!$A:$J, 10, FALSE)</f>
        <v>*</v>
      </c>
      <c r="R107" s="9" t="str">
        <f>VLOOKUP(C107, [1]Data!$A:$K, 11, FALSE)</f>
        <v>*</v>
      </c>
      <c r="S107" s="9" t="str">
        <f>VLOOKUP(C107, [1]Data!$A:$L, 12, FALSE)</f>
        <v>*</v>
      </c>
      <c r="T107" s="9" t="str">
        <f>VLOOKUP(C107, [1]Data!$A:$M, 13, FALSE)</f>
        <v>*</v>
      </c>
      <c r="U107" s="9">
        <f>VLOOKUP(C107, [1]Data!$A:$N, 14, FALSE)</f>
        <v>0.13439999999999999</v>
      </c>
      <c r="V107" s="8" t="str">
        <f>VLOOKUP(C107, [1]Data!$A:$O, 15, FALSE)</f>
        <v>Newton</v>
      </c>
      <c r="W107" s="8" t="str">
        <f>VLOOKUP(C107, [1]Data!$A:$P, 16, FALSE)</f>
        <v>rural</v>
      </c>
      <c r="X107" s="8" t="str">
        <f>VLOOKUP(C107, [1]Data!$A:$Q, 17, FALSE)</f>
        <v>Southwest</v>
      </c>
      <c r="Y107" s="8">
        <f>VLOOKUP(C107, [1]Data!$A:$R, 18, FALSE)</f>
        <v>2910800</v>
      </c>
    </row>
    <row r="108" spans="1:25" ht="15.6" x14ac:dyDescent="0.35">
      <c r="A108" s="7" t="s">
        <v>1039</v>
      </c>
      <c r="B108" s="8" t="s">
        <v>1040</v>
      </c>
      <c r="C108" s="8" t="s">
        <v>1041</v>
      </c>
      <c r="D108" s="8">
        <f>VLOOKUP(C108, [1]Data!$A:$D, 4, FALSE)</f>
        <v>277</v>
      </c>
      <c r="E108" s="8">
        <v>43</v>
      </c>
      <c r="F108" s="8">
        <v>54</v>
      </c>
      <c r="G108" s="9">
        <v>0.79629629629629628</v>
      </c>
      <c r="H108" s="8">
        <v>17.399999999999999</v>
      </c>
      <c r="I108" s="8">
        <v>15.5</v>
      </c>
      <c r="J108" s="8">
        <v>16.8</v>
      </c>
      <c r="K108" s="8">
        <v>18.2</v>
      </c>
      <c r="L108" s="8">
        <v>18.5</v>
      </c>
      <c r="M108" s="9">
        <f>VLOOKUP(C108, [1]Data!$A:$F, 6, FALSE)</f>
        <v>0.36399999999999999</v>
      </c>
      <c r="N108" s="9">
        <f>VLOOKUP(C108, [1]Data!$A:$G, 7, FALSE)</f>
        <v>0.91</v>
      </c>
      <c r="O108" s="9" t="str">
        <f>VLOOKUP(C108, [1]Data!$A:$H, 8, FALSE)</f>
        <v>*</v>
      </c>
      <c r="P108" s="9">
        <f>VLOOKUP(C108, [1]Data!$A:$I, 9, FALSE)</f>
        <v>4.2999999999999997E-2</v>
      </c>
      <c r="Q108" s="9" t="str">
        <f>VLOOKUP(C108, [1]Data!$A:$J, 10, FALSE)</f>
        <v>*</v>
      </c>
      <c r="R108" s="9" t="str">
        <f>VLOOKUP(C108, [1]Data!$A:$K, 11, FALSE)</f>
        <v>*</v>
      </c>
      <c r="S108" s="9" t="str">
        <f>VLOOKUP(C108, [1]Data!$A:$L, 12, FALSE)</f>
        <v>*</v>
      </c>
      <c r="T108" s="9" t="str">
        <f>VLOOKUP(C108, [1]Data!$A:$M, 13, FALSE)</f>
        <v>*</v>
      </c>
      <c r="U108" s="9">
        <f>VLOOKUP(C108, [1]Data!$A:$N, 14, FALSE)</f>
        <v>7.9399999999999998E-2</v>
      </c>
      <c r="V108" s="8" t="str">
        <f>VLOOKUP(C108, [1]Data!$A:$O, 15, FALSE)</f>
        <v>Pulaski</v>
      </c>
      <c r="W108" s="8" t="str">
        <f>VLOOKUP(C108, [1]Data!$A:$P, 16, FALSE)</f>
        <v>rural</v>
      </c>
      <c r="X108" s="8" t="str">
        <f>VLOOKUP(C108, [1]Data!$A:$Q, 17, FALSE)</f>
        <v>Ozarks</v>
      </c>
      <c r="Y108" s="8">
        <f>VLOOKUP(C108, [1]Data!$A:$R, 18, FALSE)</f>
        <v>2910830</v>
      </c>
    </row>
    <row r="109" spans="1:25" ht="15.6" x14ac:dyDescent="0.35">
      <c r="A109" s="7" t="s">
        <v>1087</v>
      </c>
      <c r="B109" s="8" t="s">
        <v>1088</v>
      </c>
      <c r="C109" s="8" t="s">
        <v>1089</v>
      </c>
      <c r="D109" s="8">
        <f>VLOOKUP(C109, [1]Data!$A:$D, 4, FALSE)</f>
        <v>432</v>
      </c>
      <c r="E109" s="8">
        <v>36</v>
      </c>
      <c r="F109" s="8">
        <v>86</v>
      </c>
      <c r="G109" s="9">
        <v>0.41860465116279072</v>
      </c>
      <c r="H109" s="8">
        <v>19.8</v>
      </c>
      <c r="I109" s="8">
        <v>19</v>
      </c>
      <c r="J109" s="8">
        <v>18.100000000000001</v>
      </c>
      <c r="K109" s="8">
        <v>21.6</v>
      </c>
      <c r="L109" s="8">
        <v>20.2</v>
      </c>
      <c r="M109" s="9">
        <f>VLOOKUP(C109, [1]Data!$A:$F, 6, FALSE)</f>
        <v>0.997</v>
      </c>
      <c r="N109" s="9">
        <f>VLOOKUP(C109, [1]Data!$A:$G, 7, FALSE)</f>
        <v>0.95400000000000007</v>
      </c>
      <c r="O109" s="9" t="str">
        <f>VLOOKUP(C109, [1]Data!$A:$H, 8, FALSE)</f>
        <v>*</v>
      </c>
      <c r="P109" s="9">
        <f>VLOOKUP(C109, [1]Data!$A:$I, 9, FALSE)</f>
        <v>2.3E-2</v>
      </c>
      <c r="Q109" s="9" t="str">
        <f>VLOOKUP(C109, [1]Data!$A:$J, 10, FALSE)</f>
        <v>*</v>
      </c>
      <c r="R109" s="9">
        <f>VLOOKUP(C109, [1]Data!$A:$K, 11, FALSE)</f>
        <v>1.6E-2</v>
      </c>
      <c r="S109" s="9" t="str">
        <f>VLOOKUP(C109, [1]Data!$A:$L, 12, FALSE)</f>
        <v>*</v>
      </c>
      <c r="T109" s="9" t="str">
        <f>VLOOKUP(C109, [1]Data!$A:$M, 13, FALSE)</f>
        <v>*</v>
      </c>
      <c r="U109" s="9">
        <f>VLOOKUP(C109, [1]Data!$A:$N, 14, FALSE)</f>
        <v>0.1042</v>
      </c>
      <c r="V109" s="8" t="str">
        <f>VLOOKUP(C109, [1]Data!$A:$O, 15, FALSE)</f>
        <v>Ripley</v>
      </c>
      <c r="W109" s="8" t="str">
        <f>VLOOKUP(C109, [1]Data!$A:$P, 16, FALSE)</f>
        <v>rural</v>
      </c>
      <c r="X109" s="8" t="str">
        <f>VLOOKUP(C109, [1]Data!$A:$Q, 17, FALSE)</f>
        <v>Bootheel</v>
      </c>
      <c r="Y109" s="8">
        <f>VLOOKUP(C109, [1]Data!$A:$R, 18, FALSE)</f>
        <v>2910920</v>
      </c>
    </row>
    <row r="110" spans="1:25" ht="15.6" x14ac:dyDescent="0.35">
      <c r="A110" s="7" t="s">
        <v>940</v>
      </c>
      <c r="B110" s="8" t="s">
        <v>941</v>
      </c>
      <c r="C110" s="8" t="s">
        <v>942</v>
      </c>
      <c r="D110" s="8">
        <f>VLOOKUP(C110, [1]Data!$A:$D, 4, FALSE)</f>
        <v>167</v>
      </c>
      <c r="E110" s="8">
        <v>21</v>
      </c>
      <c r="F110" s="8">
        <v>24</v>
      </c>
      <c r="G110" s="9">
        <v>0.875</v>
      </c>
      <c r="H110" s="8">
        <v>17.100000000000001</v>
      </c>
      <c r="I110" s="8">
        <v>16.7</v>
      </c>
      <c r="J110" s="8">
        <v>16.5</v>
      </c>
      <c r="K110" s="8">
        <v>17.7</v>
      </c>
      <c r="L110" s="8">
        <v>17.5</v>
      </c>
      <c r="M110" s="9">
        <f>VLOOKUP(C110, [1]Data!$A:$F, 6, FALSE)</f>
        <v>0.69900000000000007</v>
      </c>
      <c r="N110" s="9">
        <f>VLOOKUP(C110, [1]Data!$A:$G, 7, FALSE)</f>
        <v>0.98799999999999999</v>
      </c>
      <c r="O110" s="9" t="str">
        <f>VLOOKUP(C110, [1]Data!$A:$H, 8, FALSE)</f>
        <v>*</v>
      </c>
      <c r="P110" s="9" t="str">
        <f>VLOOKUP(C110, [1]Data!$A:$I, 9, FALSE)</f>
        <v>*</v>
      </c>
      <c r="Q110" s="9" t="str">
        <f>VLOOKUP(C110, [1]Data!$A:$J, 10, FALSE)</f>
        <v>*</v>
      </c>
      <c r="R110" s="9" t="str">
        <f>VLOOKUP(C110, [1]Data!$A:$K, 11, FALSE)</f>
        <v>*</v>
      </c>
      <c r="S110" s="9" t="str">
        <f>VLOOKUP(C110, [1]Data!$A:$L, 12, FALSE)</f>
        <v>*</v>
      </c>
      <c r="T110" s="9" t="str">
        <f>VLOOKUP(C110, [1]Data!$A:$M, 13, FALSE)</f>
        <v>*</v>
      </c>
      <c r="U110" s="9">
        <f>VLOOKUP(C110, [1]Data!$A:$N, 14, FALSE)</f>
        <v>0.23949999999999999</v>
      </c>
      <c r="V110" s="8" t="str">
        <f>VLOOKUP(C110, [1]Data!$A:$O, 15, FALSE)</f>
        <v>Ozark</v>
      </c>
      <c r="W110" s="8" t="str">
        <f>VLOOKUP(C110, [1]Data!$A:$P, 16, FALSE)</f>
        <v>rural</v>
      </c>
      <c r="X110" s="8" t="str">
        <f>VLOOKUP(C110, [1]Data!$A:$Q, 17, FALSE)</f>
        <v>Southwest</v>
      </c>
      <c r="Y110" s="8">
        <f>VLOOKUP(C110, [1]Data!$A:$R, 18, FALSE)</f>
        <v>2910950</v>
      </c>
    </row>
    <row r="111" spans="1:25" ht="15.6" x14ac:dyDescent="0.35">
      <c r="A111" s="7" t="s">
        <v>225</v>
      </c>
      <c r="B111" s="8" t="s">
        <v>226</v>
      </c>
      <c r="C111" s="8" t="s">
        <v>227</v>
      </c>
      <c r="D111" s="8">
        <f>VLOOKUP(C111, [1]Data!$A:$D, 4, FALSE)</f>
        <v>141</v>
      </c>
      <c r="E111" s="8">
        <v>11</v>
      </c>
      <c r="F111" s="8">
        <v>16</v>
      </c>
      <c r="G111" s="9">
        <v>0.6875</v>
      </c>
      <c r="H111" s="8">
        <v>21.1</v>
      </c>
      <c r="I111" s="8">
        <v>20.2</v>
      </c>
      <c r="J111" s="8">
        <v>20.6</v>
      </c>
      <c r="K111" s="8">
        <v>21.5</v>
      </c>
      <c r="L111" s="8">
        <v>21.5</v>
      </c>
      <c r="M111" s="9">
        <f>VLOOKUP(C111, [1]Data!$A:$F, 6, FALSE)</f>
        <v>0.23699999999999999</v>
      </c>
      <c r="N111" s="9">
        <f>VLOOKUP(C111, [1]Data!$A:$G, 7, FALSE)</f>
        <v>0.94299999999999995</v>
      </c>
      <c r="O111" s="9" t="str">
        <f>VLOOKUP(C111, [1]Data!$A:$H, 8, FALSE)</f>
        <v>*</v>
      </c>
      <c r="P111" s="9">
        <f>VLOOKUP(C111, [1]Data!$A:$I, 9, FALSE)</f>
        <v>3.5000000000000003E-2</v>
      </c>
      <c r="Q111" s="9" t="str">
        <f>VLOOKUP(C111, [1]Data!$A:$J, 10, FALSE)</f>
        <v>*</v>
      </c>
      <c r="R111" s="9" t="str">
        <f>VLOOKUP(C111, [1]Data!$A:$K, 11, FALSE)</f>
        <v>*</v>
      </c>
      <c r="S111" s="9" t="str">
        <f>VLOOKUP(C111, [1]Data!$A:$L, 12, FALSE)</f>
        <v>*</v>
      </c>
      <c r="T111" s="9" t="str">
        <f>VLOOKUP(C111, [1]Data!$A:$M, 13, FALSE)</f>
        <v>*</v>
      </c>
      <c r="U111" s="9">
        <f>VLOOKUP(C111, [1]Data!$A:$N, 14, FALSE)</f>
        <v>0.1206</v>
      </c>
      <c r="V111" s="8" t="str">
        <f>VLOOKUP(C111, [1]Data!$A:$O, 15, FALSE)</f>
        <v>Cass</v>
      </c>
      <c r="W111" s="8" t="str">
        <f>VLOOKUP(C111, [1]Data!$A:$P, 16, FALSE)</f>
        <v>suburban</v>
      </c>
      <c r="X111" s="8" t="str">
        <f>VLOOKUP(C111, [1]Data!$A:$Q, 17, FALSE)</f>
        <v>Kansas City</v>
      </c>
      <c r="Y111" s="8">
        <f>VLOOKUP(C111, [1]Data!$A:$R, 18, FALSE)</f>
        <v>2911070</v>
      </c>
    </row>
    <row r="112" spans="1:25" ht="15.6" x14ac:dyDescent="0.35">
      <c r="A112" s="7" t="s">
        <v>647</v>
      </c>
      <c r="B112" s="8" t="s">
        <v>648</v>
      </c>
      <c r="C112" s="8" t="s">
        <v>649</v>
      </c>
      <c r="D112" s="8">
        <f>VLOOKUP(C112, [1]Data!$A:$D, 4, FALSE)</f>
        <v>489</v>
      </c>
      <c r="E112" s="8">
        <v>39</v>
      </c>
      <c r="F112" s="8">
        <v>94</v>
      </c>
      <c r="G112" s="9">
        <v>0.41489361702127658</v>
      </c>
      <c r="H112" s="8">
        <v>20.5</v>
      </c>
      <c r="I112" s="8">
        <v>18.899999999999999</v>
      </c>
      <c r="J112" s="8">
        <v>19.899999999999999</v>
      </c>
      <c r="K112" s="8">
        <v>22.1</v>
      </c>
      <c r="L112" s="8">
        <v>20.7</v>
      </c>
      <c r="M112" s="9">
        <f>VLOOKUP(C112, [1]Data!$A:$F, 6, FALSE)</f>
        <v>0.28600000000000003</v>
      </c>
      <c r="N112" s="9">
        <f>VLOOKUP(C112, [1]Data!$A:$G, 7, FALSE)</f>
        <v>0.88500000000000001</v>
      </c>
      <c r="O112" s="9">
        <f>VLOOKUP(C112, [1]Data!$A:$H, 8, FALSE)</f>
        <v>3.1E-2</v>
      </c>
      <c r="P112" s="9">
        <f>VLOOKUP(C112, [1]Data!$A:$I, 9, FALSE)</f>
        <v>3.9E-2</v>
      </c>
      <c r="Q112" s="9">
        <f>VLOOKUP(C112, [1]Data!$A:$J, 10, FALSE)</f>
        <v>1.6359918200408999E-2</v>
      </c>
      <c r="R112" s="9">
        <f>VLOOKUP(C112, [1]Data!$A:$K, 11, FALSE)</f>
        <v>2.5000000000000001E-2</v>
      </c>
      <c r="S112" s="9"/>
      <c r="T112" s="9">
        <f>VLOOKUP(C112, [1]Data!$A:$M, 13, FALSE)</f>
        <v>1.23E-2</v>
      </c>
      <c r="U112" s="9">
        <f>VLOOKUP(C112, [1]Data!$A:$N, 14, FALSE)</f>
        <v>0.1595</v>
      </c>
      <c r="V112" s="8" t="str">
        <f>VLOOKUP(C112, [1]Data!$A:$O, 15, FALSE)</f>
        <v>Jefferson</v>
      </c>
      <c r="W112" s="8" t="str">
        <f>VLOOKUP(C112, [1]Data!$A:$P, 16, FALSE)</f>
        <v>rural</v>
      </c>
      <c r="X112" s="8" t="str">
        <f>VLOOKUP(C112, [1]Data!$A:$Q, 17, FALSE)</f>
        <v>St. Louis</v>
      </c>
      <c r="Y112" s="8">
        <f>VLOOKUP(C112, [1]Data!$A:$R, 18, FALSE)</f>
        <v>2914250</v>
      </c>
    </row>
    <row r="113" spans="1:25" ht="15.6" x14ac:dyDescent="0.35">
      <c r="A113" s="7" t="s">
        <v>119</v>
      </c>
      <c r="B113" s="8" t="s">
        <v>120</v>
      </c>
      <c r="C113" s="8" t="s">
        <v>121</v>
      </c>
      <c r="D113" s="8">
        <f>VLOOKUP(C113, [1]Data!$A:$D, 4, FALSE)</f>
        <v>226</v>
      </c>
      <c r="E113" s="8">
        <v>31</v>
      </c>
      <c r="F113" s="8">
        <v>43</v>
      </c>
      <c r="G113" s="9">
        <v>0.72093023255813948</v>
      </c>
      <c r="H113" s="8">
        <v>20.399999999999999</v>
      </c>
      <c r="I113" s="8">
        <v>19.8</v>
      </c>
      <c r="J113" s="8">
        <v>19</v>
      </c>
      <c r="K113" s="8">
        <v>20.8</v>
      </c>
      <c r="L113" s="8">
        <v>21.1</v>
      </c>
      <c r="M113" s="9">
        <f>VLOOKUP(C113, [1]Data!$A:$F, 6, FALSE)</f>
        <v>0.11699999999999999</v>
      </c>
      <c r="N113" s="9">
        <f>VLOOKUP(C113, [1]Data!$A:$G, 7, FALSE)</f>
        <v>0.96</v>
      </c>
      <c r="O113" s="9" t="str">
        <f>VLOOKUP(C113, [1]Data!$A:$H, 8, FALSE)</f>
        <v>*</v>
      </c>
      <c r="P113" s="9" t="str">
        <f>VLOOKUP(C113, [1]Data!$A:$I, 9, FALSE)</f>
        <v>*</v>
      </c>
      <c r="Q113" s="9" t="str">
        <f>VLOOKUP(C113, [1]Data!$A:$J, 10, FALSE)</f>
        <v>*</v>
      </c>
      <c r="R113" s="9">
        <f>VLOOKUP(C113, [1]Data!$A:$K, 11, FALSE)</f>
        <v>2.7000000000000003E-2</v>
      </c>
      <c r="S113" s="9" t="str">
        <f>VLOOKUP(C113, [1]Data!$A:$L, 12, FALSE)</f>
        <v>*</v>
      </c>
      <c r="T113" s="9" t="str">
        <f>VLOOKUP(C113, [1]Data!$A:$M, 13, FALSE)</f>
        <v>*</v>
      </c>
      <c r="U113" s="9">
        <f>VLOOKUP(C113, [1]Data!$A:$N, 14, FALSE)</f>
        <v>9.7299999999999998E-2</v>
      </c>
      <c r="V113" s="8" t="str">
        <f>VLOOKUP(C113, [1]Data!$A:$O, 15, FALSE)</f>
        <v>Buchanan</v>
      </c>
      <c r="W113" s="8" t="str">
        <f>VLOOKUP(C113, [1]Data!$A:$P, 16, FALSE)</f>
        <v>rural</v>
      </c>
      <c r="X113" s="8" t="str">
        <f>VLOOKUP(C113, [1]Data!$A:$Q, 17, FALSE)</f>
        <v>Northwest</v>
      </c>
      <c r="Y113" s="8">
        <f>VLOOKUP(C113, [1]Data!$A:$R, 18, FALSE)</f>
        <v>2911250</v>
      </c>
    </row>
    <row r="114" spans="1:25" ht="15.6" x14ac:dyDescent="0.35">
      <c r="A114" s="7" t="s">
        <v>204</v>
      </c>
      <c r="B114" s="8" t="s">
        <v>205</v>
      </c>
      <c r="C114" s="8" t="s">
        <v>206</v>
      </c>
      <c r="D114" s="8">
        <f>VLOOKUP(C114, [1]Data!$A:$D, 4, FALSE)</f>
        <v>182</v>
      </c>
      <c r="E114" s="8">
        <v>15</v>
      </c>
      <c r="F114" s="8">
        <v>39</v>
      </c>
      <c r="G114" s="9">
        <v>0.38461538461538464</v>
      </c>
      <c r="H114" s="8">
        <v>19.5</v>
      </c>
      <c r="I114" s="8">
        <v>20.100000000000001</v>
      </c>
      <c r="J114" s="8">
        <v>17.5</v>
      </c>
      <c r="K114" s="8">
        <v>21.5</v>
      </c>
      <c r="L114" s="8">
        <v>18.5</v>
      </c>
      <c r="M114" s="9">
        <f>VLOOKUP(C114, [1]Data!$A:$F, 6, FALSE)</f>
        <v>0.498</v>
      </c>
      <c r="N114" s="9">
        <f>VLOOKUP(C114, [1]Data!$A:$G, 7, FALSE)</f>
        <v>0.94</v>
      </c>
      <c r="O114" s="9" t="str">
        <f>VLOOKUP(C114, [1]Data!$A:$H, 8, FALSE)</f>
        <v>*</v>
      </c>
      <c r="P114" s="9" t="str">
        <f>VLOOKUP(C114, [1]Data!$A:$I, 9, FALSE)</f>
        <v>*</v>
      </c>
      <c r="Q114" s="9" t="str">
        <f>VLOOKUP(C114, [1]Data!$A:$J, 10, FALSE)</f>
        <v>*</v>
      </c>
      <c r="R114" s="9">
        <f>VLOOKUP(C114, [1]Data!$A:$K, 11, FALSE)</f>
        <v>3.7999999999999999E-2</v>
      </c>
      <c r="S114" s="9" t="str">
        <f>VLOOKUP(C114, [1]Data!$A:$L, 12, FALSE)</f>
        <v>*</v>
      </c>
      <c r="T114" s="9" t="str">
        <f>VLOOKUP(C114, [1]Data!$A:$M, 13, FALSE)</f>
        <v>*</v>
      </c>
      <c r="U114" s="9">
        <f>VLOOKUP(C114, [1]Data!$A:$N, 14, FALSE)</f>
        <v>0.10439999999999999</v>
      </c>
      <c r="V114" s="8" t="str">
        <f>VLOOKUP(C114, [1]Data!$A:$O, 15, FALSE)</f>
        <v>Carter</v>
      </c>
      <c r="W114" s="8" t="str">
        <f>VLOOKUP(C114, [1]Data!$A:$P, 16, FALSE)</f>
        <v>rural</v>
      </c>
      <c r="X114" s="8" t="str">
        <f>VLOOKUP(C114, [1]Data!$A:$Q, 17, FALSE)</f>
        <v>Bootheel</v>
      </c>
      <c r="Y114" s="8">
        <f>VLOOKUP(C114, [1]Data!$A:$R, 18, FALSE)</f>
        <v>2911100</v>
      </c>
    </row>
    <row r="115" spans="1:25" ht="15.6" x14ac:dyDescent="0.35">
      <c r="A115" s="7" t="s">
        <v>880</v>
      </c>
      <c r="B115" s="8" t="s">
        <v>881</v>
      </c>
      <c r="C115" s="8" t="s">
        <v>882</v>
      </c>
      <c r="D115" s="8">
        <f>VLOOKUP(C115, [1]Data!$A:$D, 4, FALSE)</f>
        <v>409</v>
      </c>
      <c r="E115" s="8">
        <v>52</v>
      </c>
      <c r="F115" s="8">
        <v>98</v>
      </c>
      <c r="G115" s="9">
        <v>0.53061224489795922</v>
      </c>
      <c r="H115" s="8">
        <v>19.399999999999999</v>
      </c>
      <c r="I115" s="8">
        <v>18.3</v>
      </c>
      <c r="J115" s="8">
        <v>18.7</v>
      </c>
      <c r="K115" s="8">
        <v>20.7</v>
      </c>
      <c r="L115" s="8">
        <v>19.399999999999999</v>
      </c>
      <c r="M115" s="9">
        <f>VLOOKUP(C115, [1]Data!$A:$F, 6, FALSE)</f>
        <v>0.42799999999999999</v>
      </c>
      <c r="N115" s="9">
        <f>VLOOKUP(C115, [1]Data!$A:$G, 7, FALSE)</f>
        <v>0.76</v>
      </c>
      <c r="O115" s="9" t="str">
        <f>VLOOKUP(C115, [1]Data!$A:$H, 8, FALSE)</f>
        <v>*</v>
      </c>
      <c r="P115" s="9">
        <f>VLOOKUP(C115, [1]Data!$A:$I, 9, FALSE)</f>
        <v>5.9000000000000004E-2</v>
      </c>
      <c r="Q115" s="9">
        <f>VLOOKUP(C115, [1]Data!$A:$J, 10, FALSE)</f>
        <v>9.7799511002444994E-2</v>
      </c>
      <c r="R115" s="9">
        <f>VLOOKUP(C115, [1]Data!$A:$K, 11, FALSE)</f>
        <v>2.8999999999999998E-2</v>
      </c>
      <c r="S115" s="9" t="str">
        <f>VLOOKUP(C115, [1]Data!$A:$L, 12, FALSE)</f>
        <v>*</v>
      </c>
      <c r="T115" s="9">
        <f>VLOOKUP(C115, [1]Data!$A:$M, 13, FALSE)</f>
        <v>5.3800000000000001E-2</v>
      </c>
      <c r="U115" s="9">
        <f>VLOOKUP(C115, [1]Data!$A:$N, 14, FALSE)</f>
        <v>0.13449999999999998</v>
      </c>
      <c r="V115" s="8" t="str">
        <f>VLOOKUP(C115, [1]Data!$A:$O, 15, FALSE)</f>
        <v>Newton</v>
      </c>
      <c r="W115" s="8" t="str">
        <f>VLOOKUP(C115, [1]Data!$A:$P, 16, FALSE)</f>
        <v>rural</v>
      </c>
      <c r="X115" s="8" t="str">
        <f>VLOOKUP(C115, [1]Data!$A:$Q, 17, FALSE)</f>
        <v>Southwest</v>
      </c>
      <c r="Y115" s="8">
        <f>VLOOKUP(C115, [1]Data!$A:$R, 18, FALSE)</f>
        <v>2930420</v>
      </c>
    </row>
    <row r="116" spans="1:25" ht="15.6" x14ac:dyDescent="0.35">
      <c r="A116" s="7" t="s">
        <v>833</v>
      </c>
      <c r="B116" s="8" t="s">
        <v>834</v>
      </c>
      <c r="C116" s="8" t="s">
        <v>835</v>
      </c>
      <c r="D116" s="8">
        <f>VLOOKUP(C116, [1]Data!$A:$D, 4, FALSE)</f>
        <v>314</v>
      </c>
      <c r="E116" s="8">
        <v>28</v>
      </c>
      <c r="F116" s="8">
        <v>63</v>
      </c>
      <c r="G116" s="9">
        <v>0.44444444444444442</v>
      </c>
      <c r="H116" s="8">
        <v>20.2</v>
      </c>
      <c r="I116" s="8">
        <v>18.600000000000001</v>
      </c>
      <c r="J116" s="8">
        <v>18.8</v>
      </c>
      <c r="K116" s="8">
        <v>22.2</v>
      </c>
      <c r="L116" s="8">
        <v>20.100000000000001</v>
      </c>
      <c r="M116" s="9">
        <f>VLOOKUP(C116, [1]Data!$A:$F, 6, FALSE)</f>
        <v>1</v>
      </c>
      <c r="N116" s="9">
        <f>VLOOKUP(C116, [1]Data!$A:$G, 7, FALSE)</f>
        <v>0.91700000000000004</v>
      </c>
      <c r="O116" s="9">
        <f>VLOOKUP(C116, [1]Data!$A:$H, 8, FALSE)</f>
        <v>2.2000000000000002E-2</v>
      </c>
      <c r="P116" s="9">
        <f>VLOOKUP(C116, [1]Data!$A:$I, 9, FALSE)</f>
        <v>3.2000000000000001E-2</v>
      </c>
      <c r="Q116" s="9" t="str">
        <f>VLOOKUP(C116, [1]Data!$A:$J, 10, FALSE)</f>
        <v>*</v>
      </c>
      <c r="R116" s="9">
        <f>VLOOKUP(C116, [1]Data!$A:$K, 11, FALSE)</f>
        <v>2.8999999999999998E-2</v>
      </c>
      <c r="S116" s="9" t="str">
        <f>VLOOKUP(C116, [1]Data!$A:$L, 12, FALSE)</f>
        <v>*</v>
      </c>
      <c r="T116" s="9" t="str">
        <f>VLOOKUP(C116, [1]Data!$A:$M, 13, FALSE)</f>
        <v>*</v>
      </c>
      <c r="U116" s="9">
        <f>VLOOKUP(C116, [1]Data!$A:$N, 14, FALSE)</f>
        <v>0.12740000000000001</v>
      </c>
      <c r="V116" s="8" t="str">
        <f>VLOOKUP(C116, [1]Data!$A:$O, 15, FALSE)</f>
        <v>Mississippi</v>
      </c>
      <c r="W116" s="8" t="str">
        <f>VLOOKUP(C116, [1]Data!$A:$P, 16, FALSE)</f>
        <v>town</v>
      </c>
      <c r="X116" s="8" t="str">
        <f>VLOOKUP(C116, [1]Data!$A:$Q, 17, FALSE)</f>
        <v>Bootheel</v>
      </c>
      <c r="Y116" s="8">
        <f>VLOOKUP(C116, [1]Data!$A:$R, 18, FALSE)</f>
        <v>2911220</v>
      </c>
    </row>
    <row r="117" spans="1:25" ht="15.6" x14ac:dyDescent="0.35">
      <c r="A117" s="7" t="s">
        <v>237</v>
      </c>
      <c r="B117" s="8" t="s">
        <v>238</v>
      </c>
      <c r="C117" s="8" t="s">
        <v>239</v>
      </c>
      <c r="D117" s="8">
        <f>VLOOKUP(C117, [1]Data!$A:$D, 4, FALSE)</f>
        <v>379</v>
      </c>
      <c r="E117" s="8">
        <v>20</v>
      </c>
      <c r="F117" s="8">
        <v>84</v>
      </c>
      <c r="G117" s="9">
        <v>0.23809523809523808</v>
      </c>
      <c r="H117" s="8">
        <v>19.8</v>
      </c>
      <c r="I117" s="8">
        <v>19.5</v>
      </c>
      <c r="J117" s="8">
        <v>18.5</v>
      </c>
      <c r="K117" s="8">
        <v>20.6</v>
      </c>
      <c r="L117" s="8">
        <v>20.2</v>
      </c>
      <c r="M117" s="9">
        <f>VLOOKUP(C117, [1]Data!$A:$F, 6, FALSE)</f>
        <v>0.32899999999999996</v>
      </c>
      <c r="N117" s="9">
        <f>VLOOKUP(C117, [1]Data!$A:$G, 7, FALSE)</f>
        <v>0.95</v>
      </c>
      <c r="O117" s="9" t="str">
        <f>VLOOKUP(C117, [1]Data!$A:$H, 8, FALSE)</f>
        <v>*</v>
      </c>
      <c r="P117" s="9">
        <f>VLOOKUP(C117, [1]Data!$A:$I, 9, FALSE)</f>
        <v>2.6000000000000002E-2</v>
      </c>
      <c r="Q117" s="9" t="str">
        <f>VLOOKUP(C117, [1]Data!$A:$J, 10, FALSE)</f>
        <v>*</v>
      </c>
      <c r="R117" s="9">
        <f>VLOOKUP(C117, [1]Data!$A:$K, 11, FALSE)</f>
        <v>1.8000000000000002E-2</v>
      </c>
      <c r="S117" s="9" t="str">
        <f>VLOOKUP(C117, [1]Data!$A:$L, 12, FALSE)</f>
        <v>*</v>
      </c>
      <c r="T117" s="9" t="str">
        <f>VLOOKUP(C117, [1]Data!$A:$M, 13, FALSE)</f>
        <v>*</v>
      </c>
      <c r="U117" s="9">
        <f>VLOOKUP(C117, [1]Data!$A:$N, 14, FALSE)</f>
        <v>0.1082</v>
      </c>
      <c r="V117" s="8" t="str">
        <f>VLOOKUP(C117, [1]Data!$A:$O, 15, FALSE)</f>
        <v>Cedar</v>
      </c>
      <c r="W117" s="8" t="str">
        <f>VLOOKUP(C117, [1]Data!$A:$P, 16, FALSE)</f>
        <v>town</v>
      </c>
      <c r="X117" s="8" t="str">
        <f>VLOOKUP(C117, [1]Data!$A:$Q, 17, FALSE)</f>
        <v>Southwest</v>
      </c>
      <c r="Y117" s="8">
        <f>VLOOKUP(C117, [1]Data!$A:$R, 18, FALSE)</f>
        <v>2911310</v>
      </c>
    </row>
    <row r="118" spans="1:25" ht="15.6" x14ac:dyDescent="0.35">
      <c r="A118" s="7" t="s">
        <v>818</v>
      </c>
      <c r="B118" s="8" t="s">
        <v>819</v>
      </c>
      <c r="C118" s="8" t="s">
        <v>820</v>
      </c>
      <c r="D118" s="8">
        <f>VLOOKUP(C118, [1]Data!$A:$D, 4, FALSE)</f>
        <v>589</v>
      </c>
      <c r="E118" s="8">
        <v>79</v>
      </c>
      <c r="F118" s="8">
        <v>120</v>
      </c>
      <c r="G118" s="9">
        <v>0.65833333333333333</v>
      </c>
      <c r="H118" s="8">
        <v>20.100000000000001</v>
      </c>
      <c r="I118" s="8">
        <v>19.7</v>
      </c>
      <c r="J118" s="8">
        <v>19.2</v>
      </c>
      <c r="K118" s="8">
        <v>20.7</v>
      </c>
      <c r="L118" s="8">
        <v>20.3</v>
      </c>
      <c r="M118" s="9">
        <f>VLOOKUP(C118, [1]Data!$A:$F, 6, FALSE)</f>
        <v>0.42599999999999999</v>
      </c>
      <c r="N118" s="9">
        <f>VLOOKUP(C118, [1]Data!$A:$G, 7, FALSE)</f>
        <v>0.93400000000000005</v>
      </c>
      <c r="O118" s="9">
        <f>VLOOKUP(C118, [1]Data!$A:$H, 8, FALSE)</f>
        <v>1.2E-2</v>
      </c>
      <c r="P118" s="9">
        <f>VLOOKUP(C118, [1]Data!$A:$I, 9, FALSE)</f>
        <v>2.4E-2</v>
      </c>
      <c r="Q118" s="9" t="str">
        <f>VLOOKUP(C118, [1]Data!$A:$J, 10, FALSE)</f>
        <v>*</v>
      </c>
      <c r="R118" s="9">
        <f>VLOOKUP(C118, [1]Data!$A:$K, 11, FALSE)</f>
        <v>1.3999999999999999E-2</v>
      </c>
      <c r="S118" s="9" t="str">
        <f>VLOOKUP(C118, [1]Data!$A:$L, 12, FALSE)</f>
        <v>*</v>
      </c>
      <c r="T118" s="9" t="str">
        <f>VLOOKUP(C118, [1]Data!$A:$M, 13, FALSE)</f>
        <v>*</v>
      </c>
      <c r="U118" s="9">
        <f>VLOOKUP(C118, [1]Data!$A:$N, 14, FALSE)</f>
        <v>8.8300000000000003E-2</v>
      </c>
      <c r="V118" s="8" t="str">
        <f>VLOOKUP(C118, [1]Data!$A:$O, 15, FALSE)</f>
        <v>Miller</v>
      </c>
      <c r="W118" s="8" t="str">
        <f>VLOOKUP(C118, [1]Data!$A:$P, 16, FALSE)</f>
        <v>rural</v>
      </c>
      <c r="X118" s="8" t="str">
        <f>VLOOKUP(C118, [1]Data!$A:$Q, 17, FALSE)</f>
        <v>Central</v>
      </c>
      <c r="Y118" s="8">
        <f>VLOOKUP(C118, [1]Data!$A:$R, 18, FALSE)</f>
        <v>2911340</v>
      </c>
    </row>
    <row r="119" spans="1:25" ht="15.6" x14ac:dyDescent="0.35">
      <c r="A119" s="7" t="s">
        <v>743</v>
      </c>
      <c r="B119" s="8" t="s">
        <v>744</v>
      </c>
      <c r="C119" s="8" t="s">
        <v>745</v>
      </c>
      <c r="D119" s="8">
        <f>VLOOKUP(C119, [1]Data!$A:$D, 4, FALSE)</f>
        <v>229</v>
      </c>
      <c r="E119" s="8">
        <v>18</v>
      </c>
      <c r="F119" s="8">
        <v>47</v>
      </c>
      <c r="G119" s="9">
        <v>0.38297872340425532</v>
      </c>
      <c r="H119" s="8">
        <v>21.1</v>
      </c>
      <c r="I119" s="8">
        <v>19.7</v>
      </c>
      <c r="J119" s="8">
        <v>19.899999999999999</v>
      </c>
      <c r="K119" s="8">
        <v>22.1</v>
      </c>
      <c r="L119" s="8">
        <v>21.9</v>
      </c>
      <c r="M119" s="9">
        <f>VLOOKUP(C119, [1]Data!$A:$F, 6, FALSE)</f>
        <v>0.27</v>
      </c>
      <c r="N119" s="9">
        <f>VLOOKUP(C119, [1]Data!$A:$G, 7, FALSE)</f>
        <v>0.93</v>
      </c>
      <c r="O119" s="9" t="str">
        <f>VLOOKUP(C119, [1]Data!$A:$H, 8, FALSE)</f>
        <v>*</v>
      </c>
      <c r="P119" s="9">
        <f>VLOOKUP(C119, [1]Data!$A:$I, 9, FALSE)</f>
        <v>2.6000000000000002E-2</v>
      </c>
      <c r="Q119" s="9" t="str">
        <f>VLOOKUP(C119, [1]Data!$A:$J, 10, FALSE)</f>
        <v>*</v>
      </c>
      <c r="R119" s="9">
        <f>VLOOKUP(C119, [1]Data!$A:$K, 11, FALSE)</f>
        <v>2.6000000000000002E-2</v>
      </c>
      <c r="S119" s="9" t="str">
        <f>VLOOKUP(C119, [1]Data!$A:$L, 12, FALSE)</f>
        <v>*</v>
      </c>
      <c r="T119" s="9" t="str">
        <f>VLOOKUP(C119, [1]Data!$A:$M, 13, FALSE)</f>
        <v>*</v>
      </c>
      <c r="U119" s="9">
        <f>VLOOKUP(C119, [1]Data!$A:$N, 14, FALSE)</f>
        <v>6.5500000000000003E-2</v>
      </c>
      <c r="V119" s="8" t="str">
        <f>VLOOKUP(C119, [1]Data!$A:$O, 15, FALSE)</f>
        <v>Lincoln</v>
      </c>
      <c r="W119" s="8" t="str">
        <f>VLOOKUP(C119, [1]Data!$A:$P, 16, FALSE)</f>
        <v>rural</v>
      </c>
      <c r="X119" s="8" t="str">
        <f>VLOOKUP(C119, [1]Data!$A:$Q, 17, FALSE)</f>
        <v>Central</v>
      </c>
      <c r="Y119" s="8">
        <f>VLOOKUP(C119, [1]Data!$A:$R, 18, FALSE)</f>
        <v>2911400</v>
      </c>
    </row>
    <row r="120" spans="1:25" ht="15.6" x14ac:dyDescent="0.35">
      <c r="A120" s="7" t="s">
        <v>1254</v>
      </c>
      <c r="B120" s="8" t="s">
        <v>1255</v>
      </c>
      <c r="C120" s="8" t="s">
        <v>1256</v>
      </c>
      <c r="D120" s="8">
        <f>VLOOKUP(C120, [1]Data!$A:$D, 4, FALSE)</f>
        <v>128</v>
      </c>
      <c r="E120" s="8">
        <v>13</v>
      </c>
      <c r="F120" s="8">
        <v>19</v>
      </c>
      <c r="G120" s="9">
        <v>0.68421052631578949</v>
      </c>
      <c r="H120" s="8">
        <v>17.399999999999999</v>
      </c>
      <c r="I120" s="8">
        <v>15.8</v>
      </c>
      <c r="J120" s="8">
        <v>16.8</v>
      </c>
      <c r="K120" s="8">
        <v>19.3</v>
      </c>
      <c r="L120" s="8">
        <v>17.399999999999999</v>
      </c>
      <c r="M120" s="9">
        <f>VLOOKUP(C120, [1]Data!$A:$F, 6, FALSE)</f>
        <v>1</v>
      </c>
      <c r="N120" s="9">
        <f>VLOOKUP(C120, [1]Data!$A:$G, 7, FALSE)</f>
        <v>1</v>
      </c>
      <c r="O120" s="9" t="str">
        <f>VLOOKUP(C120, [1]Data!$A:$H, 8, FALSE)</f>
        <v>*</v>
      </c>
      <c r="P120" s="9" t="str">
        <f>VLOOKUP(C120, [1]Data!$A:$I, 9, FALSE)</f>
        <v>*</v>
      </c>
      <c r="Q120" s="9" t="str">
        <f>VLOOKUP(C120, [1]Data!$A:$J, 10, FALSE)</f>
        <v>*</v>
      </c>
      <c r="R120" s="9" t="str">
        <f>VLOOKUP(C120, [1]Data!$A:$K, 11, FALSE)</f>
        <v>*</v>
      </c>
      <c r="S120" s="9" t="str">
        <f>VLOOKUP(C120, [1]Data!$A:$L, 12, FALSE)</f>
        <v>*</v>
      </c>
      <c r="T120" s="9" t="str">
        <f>VLOOKUP(C120, [1]Data!$A:$M, 13, FALSE)</f>
        <v>*</v>
      </c>
      <c r="U120" s="9">
        <f>VLOOKUP(C120, [1]Data!$A:$N, 14, FALSE)</f>
        <v>7.8100000000000003E-2</v>
      </c>
      <c r="V120" s="8" t="str">
        <f>VLOOKUP(C120, [1]Data!$A:$O, 15, FALSE)</f>
        <v>Shannon</v>
      </c>
      <c r="W120" s="8" t="str">
        <f>VLOOKUP(C120, [1]Data!$A:$P, 16, FALSE)</f>
        <v>rural</v>
      </c>
      <c r="X120" s="8" t="str">
        <f>VLOOKUP(C120, [1]Data!$A:$Q, 17, FALSE)</f>
        <v>Ozarks</v>
      </c>
      <c r="Y120" s="8">
        <f>VLOOKUP(C120, [1]Data!$A:$R, 18, FALSE)</f>
        <v>2911450</v>
      </c>
    </row>
    <row r="121" spans="1:25" ht="15.6" x14ac:dyDescent="0.35">
      <c r="A121" s="7" t="s">
        <v>345</v>
      </c>
      <c r="B121" s="8" t="s">
        <v>346</v>
      </c>
      <c r="C121" s="8" t="s">
        <v>347</v>
      </c>
      <c r="D121" s="8">
        <f>VLOOKUP(C121, [1]Data!$A:$D, 4, FALSE)</f>
        <v>90</v>
      </c>
      <c r="E121" s="8">
        <v>6</v>
      </c>
      <c r="F121" s="8">
        <v>11</v>
      </c>
      <c r="G121" s="9">
        <v>0.54545454545454541</v>
      </c>
      <c r="H121" s="8">
        <v>21.7</v>
      </c>
      <c r="I121" s="8">
        <v>20</v>
      </c>
      <c r="J121" s="8">
        <v>18.7</v>
      </c>
      <c r="K121" s="8">
        <v>25.2</v>
      </c>
      <c r="L121" s="8">
        <v>22.2</v>
      </c>
      <c r="M121" s="9">
        <f>VLOOKUP(C121, [1]Data!$A:$F, 6, FALSE)</f>
        <v>1</v>
      </c>
      <c r="N121" s="9">
        <f>VLOOKUP(C121, [1]Data!$A:$G, 7, FALSE)</f>
        <v>0.9</v>
      </c>
      <c r="O121" s="9" t="str">
        <f>VLOOKUP(C121, [1]Data!$A:$H, 8, FALSE)</f>
        <v>*</v>
      </c>
      <c r="P121" s="9" t="str">
        <f>VLOOKUP(C121, [1]Data!$A:$I, 9, FALSE)</f>
        <v>*</v>
      </c>
      <c r="Q121" s="9" t="str">
        <f>VLOOKUP(C121, [1]Data!$A:$J, 10, FALSE)</f>
        <v>*</v>
      </c>
      <c r="R121" s="9" t="str">
        <f>VLOOKUP(C121, [1]Data!$A:$K, 11, FALSE)</f>
        <v>*</v>
      </c>
      <c r="S121" s="9" t="str">
        <f>VLOOKUP(C121, [1]Data!$A:$L, 12, FALSE)</f>
        <v>*</v>
      </c>
      <c r="T121" s="9" t="str">
        <f>VLOOKUP(C121, [1]Data!$A:$M, 13, FALSE)</f>
        <v>*</v>
      </c>
      <c r="U121" s="9">
        <f>VLOOKUP(C121, [1]Data!$A:$N, 14, FALSE)</f>
        <v>0.17780000000000001</v>
      </c>
      <c r="V121" s="8" t="str">
        <f>VLOOKUP(C121, [1]Data!$A:$O, 15, FALSE)</f>
        <v>Dade</v>
      </c>
      <c r="W121" s="8" t="str">
        <f>VLOOKUP(C121, [1]Data!$A:$P, 16, FALSE)</f>
        <v>rural</v>
      </c>
      <c r="X121" s="8" t="str">
        <f>VLOOKUP(C121, [1]Data!$A:$Q, 17, FALSE)</f>
        <v>Southwest</v>
      </c>
      <c r="Y121" s="8">
        <f>VLOOKUP(C121, [1]Data!$A:$R, 18, FALSE)</f>
        <v>2911580</v>
      </c>
    </row>
    <row r="122" spans="1:25" ht="15.6" x14ac:dyDescent="0.35">
      <c r="A122" s="7" t="s">
        <v>613</v>
      </c>
      <c r="B122" s="8" t="s">
        <v>614</v>
      </c>
      <c r="C122" s="8" t="s">
        <v>615</v>
      </c>
      <c r="D122" s="8">
        <f>VLOOKUP(C122, [1]Data!$A:$D, 4, FALSE)</f>
        <v>403</v>
      </c>
      <c r="E122" s="8">
        <v>78</v>
      </c>
      <c r="F122" s="8">
        <v>78</v>
      </c>
      <c r="G122" s="9">
        <v>1</v>
      </c>
      <c r="H122" s="8">
        <v>19.7</v>
      </c>
      <c r="I122" s="8">
        <v>18.8</v>
      </c>
      <c r="J122" s="8">
        <v>19.5</v>
      </c>
      <c r="K122" s="8">
        <v>20</v>
      </c>
      <c r="L122" s="8">
        <v>19.8</v>
      </c>
      <c r="M122" s="9">
        <f>VLOOKUP(C122, [1]Data!$A:$F, 6, FALSE)</f>
        <v>0.77300000000000002</v>
      </c>
      <c r="N122" s="9">
        <f>VLOOKUP(C122, [1]Data!$A:$G, 7, FALSE)</f>
        <v>4.4999999999999998E-2</v>
      </c>
      <c r="O122" s="9">
        <f>VLOOKUP(C122, [1]Data!$A:$H, 8, FALSE)</f>
        <v>0.81400000000000006</v>
      </c>
      <c r="P122" s="9">
        <f>VLOOKUP(C122, [1]Data!$A:$I, 9, FALSE)</f>
        <v>7.9000000000000001E-2</v>
      </c>
      <c r="Q122" s="9">
        <f>VLOOKUP(C122, [1]Data!$A:$J, 10, FALSE)</f>
        <v>1.7369727047146403E-2</v>
      </c>
      <c r="R122" s="9">
        <f>VLOOKUP(C122, [1]Data!$A:$K, 11, FALSE)</f>
        <v>3.7000000000000005E-2</v>
      </c>
      <c r="S122" s="9">
        <f>VLOOKUP(C122, [1]Data!$A:$L, 12, FALSE)</f>
        <v>7.6302729528534979E-3</v>
      </c>
      <c r="T122" s="9" t="str">
        <f>VLOOKUP(C122, [1]Data!$A:$M, 13, FALSE)</f>
        <v>*</v>
      </c>
      <c r="U122" s="9">
        <f>VLOOKUP(C122, [1]Data!$A:$N, 14, FALSE)</f>
        <v>6.7000000000000004E-2</v>
      </c>
      <c r="V122" s="8" t="str">
        <f>VLOOKUP(C122, [1]Data!$A:$O, 15, FALSE)</f>
        <v>Jackson</v>
      </c>
      <c r="W122" s="8" t="str">
        <f>VLOOKUP(C122, [1]Data!$A:$P, 16, FALSE)</f>
        <v>urban</v>
      </c>
      <c r="X122" s="8" t="str">
        <f>VLOOKUP(C122, [1]Data!$A:$Q, 17, FALSE)</f>
        <v>Kansas City</v>
      </c>
      <c r="Y122" s="8">
        <f>VLOOKUP(C122, [1]Data!$A:$R, 18, FALSE)</f>
        <v>2900597</v>
      </c>
    </row>
    <row r="123" spans="1:25" ht="15.6" x14ac:dyDescent="0.35">
      <c r="A123" s="7" t="s">
        <v>281</v>
      </c>
      <c r="B123" s="8" t="s">
        <v>282</v>
      </c>
      <c r="C123" s="8" t="s">
        <v>283</v>
      </c>
      <c r="D123" s="8">
        <f>VLOOKUP(C123, [1]Data!$A:$D, 4, FALSE)</f>
        <v>801</v>
      </c>
      <c r="E123" s="8">
        <v>76</v>
      </c>
      <c r="F123" s="8">
        <v>166</v>
      </c>
      <c r="G123" s="9">
        <v>0.45783132530120479</v>
      </c>
      <c r="H123" s="8">
        <v>19.399999999999999</v>
      </c>
      <c r="I123" s="8">
        <v>17.5</v>
      </c>
      <c r="J123" s="8">
        <v>18.899999999999999</v>
      </c>
      <c r="K123" s="8">
        <v>21</v>
      </c>
      <c r="L123" s="8">
        <v>20</v>
      </c>
      <c r="M123" s="9">
        <f>VLOOKUP(C123, [1]Data!$A:$F, 6, FALSE)</f>
        <v>0.29299999999999998</v>
      </c>
      <c r="N123" s="9">
        <f>VLOOKUP(C123, [1]Data!$A:$G, 7, FALSE)</f>
        <v>0.86</v>
      </c>
      <c r="O123" s="9">
        <f>VLOOKUP(C123, [1]Data!$A:$H, 8, FALSE)</f>
        <v>1.6E-2</v>
      </c>
      <c r="P123" s="9">
        <f>VLOOKUP(C123, [1]Data!$A:$I, 9, FALSE)</f>
        <v>0.06</v>
      </c>
      <c r="Q123" s="9" t="str">
        <f>VLOOKUP(C123, [1]Data!$A:$J, 10, FALSE)</f>
        <v>*</v>
      </c>
      <c r="R123" s="9">
        <f>VLOOKUP(C123, [1]Data!$A:$K, 11, FALSE)</f>
        <v>4.7E-2</v>
      </c>
      <c r="S123" s="9" t="str">
        <f>VLOOKUP(C123, [1]Data!$A:$L, 12, FALSE)</f>
        <v>*</v>
      </c>
      <c r="T123" s="9" t="str">
        <f>VLOOKUP(C123, [1]Data!$A:$M, 13, FALSE)</f>
        <v>*</v>
      </c>
      <c r="U123" s="9">
        <f>VLOOKUP(C123, [1]Data!$A:$N, 14, FALSE)</f>
        <v>0.1174</v>
      </c>
      <c r="V123" s="8" t="str">
        <f>VLOOKUP(C123, [1]Data!$A:$O, 15, FALSE)</f>
        <v>Clay</v>
      </c>
      <c r="W123" s="8" t="str">
        <f>VLOOKUP(C123, [1]Data!$A:$P, 16, FALSE)</f>
        <v>town</v>
      </c>
      <c r="X123" s="8" t="str">
        <f>VLOOKUP(C123, [1]Data!$A:$Q, 17, FALSE)</f>
        <v>Kansas City</v>
      </c>
      <c r="Y123" s="8">
        <f>VLOOKUP(C123, [1]Data!$A:$R, 18, FALSE)</f>
        <v>2911650</v>
      </c>
    </row>
    <row r="124" spans="1:25" ht="15.6" x14ac:dyDescent="0.35">
      <c r="A124" s="7" t="s">
        <v>281</v>
      </c>
      <c r="B124" s="8" t="s">
        <v>282</v>
      </c>
      <c r="C124" s="8" t="s">
        <v>284</v>
      </c>
      <c r="D124" s="8">
        <f>VLOOKUP(C124, [1]Data!$A:$D, 4, FALSE)</f>
        <v>38</v>
      </c>
      <c r="E124" s="8" t="s">
        <v>3</v>
      </c>
      <c r="F124" s="8">
        <v>6</v>
      </c>
      <c r="G124" s="9" t="s">
        <v>3</v>
      </c>
      <c r="H124" s="8" t="s">
        <v>3</v>
      </c>
      <c r="I124" s="8" t="s">
        <v>3</v>
      </c>
      <c r="J124" s="8" t="s">
        <v>3</v>
      </c>
      <c r="K124" s="8" t="s">
        <v>3</v>
      </c>
      <c r="L124" s="8" t="s">
        <v>3</v>
      </c>
      <c r="M124" s="9">
        <f>VLOOKUP(C124, [1]Data!$A:$F, 6, FALSE)</f>
        <v>1</v>
      </c>
      <c r="N124" s="9">
        <f>VLOOKUP(C124, [1]Data!$A:$G, 7, FALSE)</f>
        <v>0.23699999999999999</v>
      </c>
      <c r="O124" s="9">
        <f>VLOOKUP(C124, [1]Data!$A:$H, 8, FALSE)</f>
        <v>0.63200000000000001</v>
      </c>
      <c r="P124" s="9" t="str">
        <f>VLOOKUP(C124, [1]Data!$A:$I, 9, FALSE)</f>
        <v>*</v>
      </c>
      <c r="Q124" s="9" t="str">
        <f>VLOOKUP(C124, [1]Data!$A:$J, 10, FALSE)</f>
        <v>*</v>
      </c>
      <c r="R124" s="9" t="str">
        <f>VLOOKUP(C124, [1]Data!$A:$K, 11, FALSE)</f>
        <v>*</v>
      </c>
      <c r="S124" s="9" t="str">
        <f>VLOOKUP(C124, [1]Data!$A:$L, 12, FALSE)</f>
        <v>*</v>
      </c>
      <c r="T124" s="9" t="str">
        <f>VLOOKUP(C124, [1]Data!$A:$M, 13, FALSE)</f>
        <v>*</v>
      </c>
      <c r="U124" s="9" t="str">
        <f>VLOOKUP(C124, [1]Data!$A:$N, 14, FALSE)</f>
        <v>*</v>
      </c>
      <c r="V124" s="8" t="str">
        <f>VLOOKUP(C124, [1]Data!$A:$O, 15, FALSE)</f>
        <v>Clay</v>
      </c>
      <c r="W124" s="8" t="str">
        <f>VLOOKUP(C124, [1]Data!$A:$P, 16, FALSE)</f>
        <v>town</v>
      </c>
      <c r="X124" s="8" t="str">
        <f>VLOOKUP(C124, [1]Data!$A:$Q, 17, FALSE)</f>
        <v>Kansas City</v>
      </c>
      <c r="Y124" s="8">
        <f>VLOOKUP(C124, [1]Data!$A:$R, 18, FALSE)</f>
        <v>2911650</v>
      </c>
    </row>
    <row r="125" spans="1:25" ht="15.6" x14ac:dyDescent="0.35">
      <c r="A125" s="7" t="s">
        <v>39</v>
      </c>
      <c r="B125" s="8" t="s">
        <v>40</v>
      </c>
      <c r="C125" s="8" t="s">
        <v>41</v>
      </c>
      <c r="D125" s="8">
        <f>VLOOKUP(C125, [1]Data!$A:$D, 4, FALSE)</f>
        <v>92</v>
      </c>
      <c r="E125" s="8">
        <v>13</v>
      </c>
      <c r="F125" s="8">
        <v>30</v>
      </c>
      <c r="G125" s="9">
        <v>0.43333333333333335</v>
      </c>
      <c r="H125" s="8">
        <v>17.5</v>
      </c>
      <c r="I125" s="8">
        <v>16.5</v>
      </c>
      <c r="J125" s="8">
        <v>15.7</v>
      </c>
      <c r="K125" s="8">
        <v>18.2</v>
      </c>
      <c r="L125" s="8">
        <v>19.100000000000001</v>
      </c>
      <c r="M125" s="9">
        <f>VLOOKUP(C125, [1]Data!$A:$F, 6, FALSE)</f>
        <v>0.67599999999999993</v>
      </c>
      <c r="N125" s="9">
        <f>VLOOKUP(C125, [1]Data!$A:$G, 7, FALSE)</f>
        <v>0.84799999999999998</v>
      </c>
      <c r="O125" s="9" t="str">
        <f>VLOOKUP(C125, [1]Data!$A:$H, 8, FALSE)</f>
        <v>*</v>
      </c>
      <c r="P125" s="9" t="str">
        <f>VLOOKUP(C125, [1]Data!$A:$I, 9, FALSE)</f>
        <v>*</v>
      </c>
      <c r="Q125" s="9">
        <f>VLOOKUP(C125, [1]Data!$A:$J, 10, FALSE)</f>
        <v>0.10869565217391304</v>
      </c>
      <c r="R125" s="9" t="str">
        <f>VLOOKUP(C125, [1]Data!$A:$K, 11, FALSE)</f>
        <v>*</v>
      </c>
      <c r="S125" s="9" t="str">
        <f>VLOOKUP(C125, [1]Data!$A:$L, 12, FALSE)</f>
        <v>*</v>
      </c>
      <c r="T125" s="9" t="str">
        <f>VLOOKUP(C125, [1]Data!$A:$M, 13, FALSE)</f>
        <v>*</v>
      </c>
      <c r="U125" s="9">
        <f>VLOOKUP(C125, [1]Data!$A:$N, 14, FALSE)</f>
        <v>0.10869999999999999</v>
      </c>
      <c r="V125" s="8" t="str">
        <f>VLOOKUP(C125, [1]Data!$A:$O, 15, FALSE)</f>
        <v>Barry</v>
      </c>
      <c r="W125" s="8" t="str">
        <f>VLOOKUP(C125, [1]Data!$A:$P, 16, FALSE)</f>
        <v>town</v>
      </c>
      <c r="X125" s="8" t="str">
        <f>VLOOKUP(C125, [1]Data!$A:$Q, 17, FALSE)</f>
        <v>Southwest</v>
      </c>
      <c r="Y125" s="8">
        <f>VLOOKUP(C125, [1]Data!$A:$R, 18, FALSE)</f>
        <v>2911670</v>
      </c>
    </row>
    <row r="126" spans="1:25" ht="15.6" x14ac:dyDescent="0.35">
      <c r="A126" s="7" t="s">
        <v>464</v>
      </c>
      <c r="B126" s="8" t="s">
        <v>465</v>
      </c>
      <c r="C126" s="8" t="s">
        <v>466</v>
      </c>
      <c r="D126" s="8">
        <f>VLOOKUP(C126, [1]Data!$A:$D, 4, FALSE)</f>
        <v>381</v>
      </c>
      <c r="E126" s="8">
        <v>40</v>
      </c>
      <c r="F126" s="8">
        <v>98</v>
      </c>
      <c r="G126" s="9">
        <v>0.40816326530612246</v>
      </c>
      <c r="H126" s="8">
        <v>21.3</v>
      </c>
      <c r="I126" s="8">
        <v>20.7</v>
      </c>
      <c r="J126" s="8">
        <v>20.399999999999999</v>
      </c>
      <c r="K126" s="8">
        <v>22.4</v>
      </c>
      <c r="L126" s="8">
        <v>20.9</v>
      </c>
      <c r="M126" s="9">
        <f>VLOOKUP(C126, [1]Data!$A:$F, 6, FALSE)</f>
        <v>0.26300000000000001</v>
      </c>
      <c r="N126" s="9">
        <f>VLOOKUP(C126, [1]Data!$A:$G, 7, FALSE)</f>
        <v>0.95499999999999996</v>
      </c>
      <c r="O126" s="9" t="str">
        <f>VLOOKUP(C126, [1]Data!$A:$H, 8, FALSE)</f>
        <v>*</v>
      </c>
      <c r="P126" s="9" t="str">
        <f>VLOOKUP(C126, [1]Data!$A:$I, 9, FALSE)</f>
        <v>*</v>
      </c>
      <c r="Q126" s="9" t="str">
        <f>VLOOKUP(C126, [1]Data!$A:$J, 10, FALSE)</f>
        <v>*</v>
      </c>
      <c r="R126" s="9">
        <f>VLOOKUP(C126, [1]Data!$A:$K, 11, FALSE)</f>
        <v>1.8000000000000002E-2</v>
      </c>
      <c r="S126" s="9" t="str">
        <f>VLOOKUP(C126, [1]Data!$A:$L, 12, FALSE)</f>
        <v>*</v>
      </c>
      <c r="T126" s="9" t="str">
        <f>VLOOKUP(C126, [1]Data!$A:$M, 13, FALSE)</f>
        <v>*</v>
      </c>
      <c r="U126" s="9">
        <f>VLOOKUP(C126, [1]Data!$A:$N, 14, FALSE)</f>
        <v>0.126</v>
      </c>
      <c r="V126" s="8" t="str">
        <f>VLOOKUP(C126, [1]Data!$A:$O, 15, FALSE)</f>
        <v>Greene</v>
      </c>
      <c r="W126" s="8" t="str">
        <f>VLOOKUP(C126, [1]Data!$A:$P, 16, FALSE)</f>
        <v>urban</v>
      </c>
      <c r="X126" s="8" t="str">
        <f>VLOOKUP(C126, [1]Data!$A:$Q, 17, FALSE)</f>
        <v>Southwest</v>
      </c>
      <c r="Y126" s="8">
        <f>VLOOKUP(C126, [1]Data!$A:$R, 18, FALSE)</f>
        <v>2911700</v>
      </c>
    </row>
    <row r="127" spans="1:25" ht="15.6" x14ac:dyDescent="0.35">
      <c r="A127" s="7" t="s">
        <v>1015</v>
      </c>
      <c r="B127" s="8" t="s">
        <v>1016</v>
      </c>
      <c r="C127" s="8" t="s">
        <v>1017</v>
      </c>
      <c r="D127" s="8">
        <f>VLOOKUP(C127, [1]Data!$A:$D, 4, FALSE)</f>
        <v>145</v>
      </c>
      <c r="E127" s="8">
        <v>13</v>
      </c>
      <c r="F127" s="8">
        <v>18</v>
      </c>
      <c r="G127" s="9">
        <v>0.72222222222222221</v>
      </c>
      <c r="H127" s="8">
        <v>17.899999999999999</v>
      </c>
      <c r="I127" s="8">
        <v>16.3</v>
      </c>
      <c r="J127" s="8">
        <v>17.2</v>
      </c>
      <c r="K127" s="8">
        <v>19.8</v>
      </c>
      <c r="L127" s="8">
        <v>17.899999999999999</v>
      </c>
      <c r="M127" s="9">
        <f>VLOOKUP(C127, [1]Data!$A:$F, 6, FALSE)</f>
        <v>1</v>
      </c>
      <c r="N127" s="9">
        <f>VLOOKUP(C127, [1]Data!$A:$G, 7, FALSE)</f>
        <v>0.96599999999999997</v>
      </c>
      <c r="O127" s="9" t="str">
        <f>VLOOKUP(C127, [1]Data!$A:$H, 8, FALSE)</f>
        <v>*</v>
      </c>
      <c r="P127" s="9" t="str">
        <f>VLOOKUP(C127, [1]Data!$A:$I, 9, FALSE)</f>
        <v>*</v>
      </c>
      <c r="Q127" s="9" t="str">
        <f>VLOOKUP(C127, [1]Data!$A:$J, 10, FALSE)</f>
        <v>*</v>
      </c>
      <c r="R127" s="9" t="str">
        <f>VLOOKUP(C127, [1]Data!$A:$K, 11, FALSE)</f>
        <v>*</v>
      </c>
      <c r="S127" s="9" t="str">
        <f>VLOOKUP(C127, [1]Data!$A:$L, 12, FALSE)</f>
        <v>*</v>
      </c>
      <c r="T127" s="9" t="str">
        <f>VLOOKUP(C127, [1]Data!$A:$M, 13, FALSE)</f>
        <v>*</v>
      </c>
      <c r="U127" s="9">
        <f>VLOOKUP(C127, [1]Data!$A:$N, 14, FALSE)</f>
        <v>0.14480000000000001</v>
      </c>
      <c r="V127" s="8" t="str">
        <f>VLOOKUP(C127, [1]Data!$A:$O, 15, FALSE)</f>
        <v>Polk</v>
      </c>
      <c r="W127" s="8" t="str">
        <f>VLOOKUP(C127, [1]Data!$A:$P, 16, FALSE)</f>
        <v>rural</v>
      </c>
      <c r="X127" s="8" t="str">
        <f>VLOOKUP(C127, [1]Data!$A:$Q, 17, FALSE)</f>
        <v>Southwest</v>
      </c>
      <c r="Y127" s="8">
        <f>VLOOKUP(C127, [1]Data!$A:$R, 18, FALSE)</f>
        <v>2911730</v>
      </c>
    </row>
    <row r="128" spans="1:25" ht="15.6" x14ac:dyDescent="0.35">
      <c r="A128" s="7" t="s">
        <v>21</v>
      </c>
      <c r="B128" s="8" t="s">
        <v>22</v>
      </c>
      <c r="C128" s="8" t="s">
        <v>23</v>
      </c>
      <c r="D128" s="8">
        <f>VLOOKUP(C128, [1]Data!$A:$D, 4, FALSE)</f>
        <v>66</v>
      </c>
      <c r="E128" s="8" t="s">
        <v>3</v>
      </c>
      <c r="F128" s="8">
        <v>10</v>
      </c>
      <c r="G128" s="9" t="s">
        <v>3</v>
      </c>
      <c r="H128" s="8">
        <v>24</v>
      </c>
      <c r="I128" s="8">
        <v>22.3</v>
      </c>
      <c r="J128" s="8">
        <v>22.5</v>
      </c>
      <c r="K128" s="8">
        <v>26.3</v>
      </c>
      <c r="L128" s="8">
        <v>24.8</v>
      </c>
      <c r="M128" s="9">
        <f>VLOOKUP(C128, [1]Data!$A:$F, 6, FALSE)</f>
        <v>0.41</v>
      </c>
      <c r="N128" s="9">
        <f>VLOOKUP(C128, [1]Data!$A:$G, 7, FALSE)</f>
        <v>0.93900000000000006</v>
      </c>
      <c r="O128" s="9" t="str">
        <f>VLOOKUP(C128, [1]Data!$A:$H, 8, FALSE)</f>
        <v>*</v>
      </c>
      <c r="P128" s="9" t="str">
        <f>VLOOKUP(C128, [1]Data!$A:$I, 9, FALSE)</f>
        <v>*</v>
      </c>
      <c r="Q128" s="9" t="str">
        <f>VLOOKUP(C128, [1]Data!$A:$J, 10, FALSE)</f>
        <v>*</v>
      </c>
      <c r="R128" s="9" t="str">
        <f>VLOOKUP(C128, [1]Data!$A:$K, 11, FALSE)</f>
        <v>*</v>
      </c>
      <c r="S128" s="9" t="str">
        <f>VLOOKUP(C128, [1]Data!$A:$L, 12, FALSE)</f>
        <v>*</v>
      </c>
      <c r="T128" s="9" t="str">
        <f>VLOOKUP(C128, [1]Data!$A:$M, 13, FALSE)</f>
        <v>*</v>
      </c>
      <c r="U128" s="9">
        <f>VLOOKUP(C128, [1]Data!$A:$N, 14, FALSE)</f>
        <v>0.1061</v>
      </c>
      <c r="V128" s="8" t="str">
        <f>VLOOKUP(C128, [1]Data!$A:$O, 15, FALSE)</f>
        <v>Atchison</v>
      </c>
      <c r="W128" s="8" t="str">
        <f>VLOOKUP(C128, [1]Data!$A:$P, 16, FALSE)</f>
        <v>rural</v>
      </c>
      <c r="X128" s="8" t="str">
        <f>VLOOKUP(C128, [1]Data!$A:$Q, 17, FALSE)</f>
        <v>Northwest</v>
      </c>
      <c r="Y128" s="8">
        <f>VLOOKUP(C128, [1]Data!$A:$R, 18, FALSE)</f>
        <v>2911760</v>
      </c>
    </row>
    <row r="129" spans="1:25" ht="15.6" x14ac:dyDescent="0.35">
      <c r="A129" s="7" t="s">
        <v>1126</v>
      </c>
      <c r="B129" s="8" t="s">
        <v>1127</v>
      </c>
      <c r="C129" s="8" t="s">
        <v>1128</v>
      </c>
      <c r="D129" s="8">
        <f>VLOOKUP(C129, [1]Data!$A:$D, 4, FALSE)</f>
        <v>1232</v>
      </c>
      <c r="E129" s="8">
        <v>128</v>
      </c>
      <c r="F129" s="8">
        <v>259</v>
      </c>
      <c r="G129" s="9">
        <v>0.49420849420849422</v>
      </c>
      <c r="H129" s="8">
        <v>21.1</v>
      </c>
      <c r="I129" s="8">
        <v>20.2</v>
      </c>
      <c r="J129" s="8">
        <v>19.5</v>
      </c>
      <c r="K129" s="8">
        <v>22.3</v>
      </c>
      <c r="L129" s="8">
        <v>21.4</v>
      </c>
      <c r="M129" s="9">
        <f>VLOOKUP(C129, [1]Data!$A:$F, 6, FALSE)</f>
        <v>0.39100000000000001</v>
      </c>
      <c r="N129" s="9">
        <f>VLOOKUP(C129, [1]Data!$A:$G, 7, FALSE)</f>
        <v>0.93200000000000005</v>
      </c>
      <c r="O129" s="9">
        <f>VLOOKUP(C129, [1]Data!$A:$H, 8, FALSE)</f>
        <v>0.02</v>
      </c>
      <c r="P129" s="9">
        <f>VLOOKUP(C129, [1]Data!$A:$I, 9, FALSE)</f>
        <v>1.9E-2</v>
      </c>
      <c r="Q129" s="9">
        <f>VLOOKUP(C129, [1]Data!$A:$J, 10, FALSE)</f>
        <v>8.9285714285714281E-3</v>
      </c>
      <c r="R129" s="9">
        <f>VLOOKUP(C129, [1]Data!$A:$K, 11, FALSE)</f>
        <v>1.3000000000000001E-2</v>
      </c>
      <c r="S129" s="9">
        <f>VLOOKUP(C129, [1]Data!$A:$L, 12, FALSE)</f>
        <v>7.0714285714285063E-3</v>
      </c>
      <c r="T129" s="9" t="str">
        <f>VLOOKUP(C129, [1]Data!$A:$M, 13, FALSE)</f>
        <v>*</v>
      </c>
      <c r="U129" s="9">
        <f>VLOOKUP(C129, [1]Data!$A:$N, 14, FALSE)</f>
        <v>8.8499999999999995E-2</v>
      </c>
      <c r="V129" s="8" t="str">
        <f>VLOOKUP(C129, [1]Data!$A:$O, 15, FALSE)</f>
        <v>St. Francois</v>
      </c>
      <c r="W129" s="8" t="str">
        <f>VLOOKUP(C129, [1]Data!$A:$P, 16, FALSE)</f>
        <v>town</v>
      </c>
      <c r="X129" s="8" t="str">
        <f>VLOOKUP(C129, [1]Data!$A:$Q, 17, FALSE)</f>
        <v>Bootheel</v>
      </c>
      <c r="Y129" s="8">
        <f>VLOOKUP(C129, [1]Data!$A:$R, 18, FALSE)</f>
        <v>2911910</v>
      </c>
    </row>
    <row r="130" spans="1:25" ht="15.6" x14ac:dyDescent="0.35">
      <c r="A130" s="7" t="s">
        <v>524</v>
      </c>
      <c r="B130" s="8" t="s">
        <v>525</v>
      </c>
      <c r="C130" s="8" t="s">
        <v>526</v>
      </c>
      <c r="D130" s="8">
        <f>VLOOKUP(C130, [1]Data!$A:$D, 4, FALSE)</f>
        <v>187</v>
      </c>
      <c r="E130" s="8">
        <v>30</v>
      </c>
      <c r="F130" s="8">
        <v>47</v>
      </c>
      <c r="G130" s="9">
        <v>0.63829787234042556</v>
      </c>
      <c r="H130" s="8">
        <v>20</v>
      </c>
      <c r="I130" s="8">
        <v>19.2</v>
      </c>
      <c r="J130" s="8">
        <v>18.7</v>
      </c>
      <c r="K130" s="8">
        <v>21.4</v>
      </c>
      <c r="L130" s="8">
        <v>20.2</v>
      </c>
      <c r="M130" s="9">
        <f>VLOOKUP(C130, [1]Data!$A:$F, 6, FALSE)</f>
        <v>0.29600000000000004</v>
      </c>
      <c r="N130" s="9">
        <f>VLOOKUP(C130, [1]Data!$A:$G, 7, FALSE)</f>
        <v>0.82900000000000007</v>
      </c>
      <c r="O130" s="9">
        <f>VLOOKUP(C130, [1]Data!$A:$H, 8, FALSE)</f>
        <v>9.0999999999999998E-2</v>
      </c>
      <c r="P130" s="9" t="str">
        <f>VLOOKUP(C130, [1]Data!$A:$I, 9, FALSE)</f>
        <v>*</v>
      </c>
      <c r="Q130" s="9" t="str">
        <f>VLOOKUP(C130, [1]Data!$A:$J, 10, FALSE)</f>
        <v>*</v>
      </c>
      <c r="R130" s="9">
        <f>VLOOKUP(C130, [1]Data!$A:$K, 11, FALSE)</f>
        <v>4.8000000000000001E-2</v>
      </c>
      <c r="S130" s="9" t="str">
        <f>VLOOKUP(C130, [1]Data!$A:$L, 12, FALSE)</f>
        <v>*</v>
      </c>
      <c r="T130" s="9" t="str">
        <f>VLOOKUP(C130, [1]Data!$A:$M, 13, FALSE)</f>
        <v>*</v>
      </c>
      <c r="U130" s="9">
        <f>VLOOKUP(C130, [1]Data!$A:$N, 14, FALSE)</f>
        <v>8.0199999999999994E-2</v>
      </c>
      <c r="V130" s="8" t="str">
        <f>VLOOKUP(C130, [1]Data!$A:$O, 15, FALSE)</f>
        <v>Howard</v>
      </c>
      <c r="W130" s="8" t="str">
        <f>VLOOKUP(C130, [1]Data!$A:$P, 16, FALSE)</f>
        <v>town</v>
      </c>
      <c r="X130" s="8" t="str">
        <f>VLOOKUP(C130, [1]Data!$A:$Q, 17, FALSE)</f>
        <v>Central</v>
      </c>
      <c r="Y130" s="8">
        <f>VLOOKUP(C130, [1]Data!$A:$R, 18, FALSE)</f>
        <v>2911990</v>
      </c>
    </row>
    <row r="131" spans="1:25" ht="15.6" x14ac:dyDescent="0.35">
      <c r="A131" s="7" t="s">
        <v>1145</v>
      </c>
      <c r="B131" s="8" t="s">
        <v>1146</v>
      </c>
      <c r="C131" s="8" t="s">
        <v>1147</v>
      </c>
      <c r="D131" s="8">
        <f>VLOOKUP(C131, [1]Data!$A:$D, 4, FALSE)</f>
        <v>1224</v>
      </c>
      <c r="E131" s="8">
        <v>109</v>
      </c>
      <c r="F131" s="8">
        <v>307</v>
      </c>
      <c r="G131" s="9">
        <v>0.35504885993485341</v>
      </c>
      <c r="H131" s="8">
        <v>14.3</v>
      </c>
      <c r="I131" s="8">
        <v>12.6</v>
      </c>
      <c r="J131" s="8">
        <v>14.4</v>
      </c>
      <c r="K131" s="8">
        <v>14.5</v>
      </c>
      <c r="L131" s="8">
        <v>15</v>
      </c>
      <c r="M131" s="9">
        <f>VLOOKUP(C131, [1]Data!$A:$F, 6, FALSE)</f>
        <v>1</v>
      </c>
      <c r="N131" s="9">
        <f>VLOOKUP(C131, [1]Data!$A:$G, 7, FALSE)</f>
        <v>2.7000000000000003E-2</v>
      </c>
      <c r="O131" s="9">
        <f>VLOOKUP(C131, [1]Data!$A:$H, 8, FALSE)</f>
        <v>0.88099999999999989</v>
      </c>
      <c r="P131" s="9">
        <f>VLOOKUP(C131, [1]Data!$A:$I, 9, FALSE)</f>
        <v>5.2000000000000005E-2</v>
      </c>
      <c r="Q131" s="9" t="str">
        <f>VLOOKUP(C131, [1]Data!$A:$J, 10, FALSE)</f>
        <v>*</v>
      </c>
      <c r="R131" s="9">
        <f>VLOOKUP(C131, [1]Data!$A:$K, 11, FALSE)</f>
        <v>3.5000000000000003E-2</v>
      </c>
      <c r="S131" s="9" t="str">
        <f>VLOOKUP(C131, [1]Data!$A:$L, 12, FALSE)</f>
        <v>*</v>
      </c>
      <c r="T131" s="9">
        <f>VLOOKUP(C131, [1]Data!$A:$M, 13, FALSE)</f>
        <v>1.3899999999999999E-2</v>
      </c>
      <c r="U131" s="9">
        <f>VLOOKUP(C131, [1]Data!$A:$N, 14, FALSE)</f>
        <v>0.20670000000000002</v>
      </c>
      <c r="V131" s="8" t="str">
        <f>VLOOKUP(C131, [1]Data!$A:$O, 15, FALSE)</f>
        <v>St. Louis</v>
      </c>
      <c r="W131" s="8" t="str">
        <f>VLOOKUP(C131, [1]Data!$A:$P, 16, FALSE)</f>
        <v>suburban</v>
      </c>
      <c r="X131" s="8" t="str">
        <f>VLOOKUP(C131, [1]Data!$A:$Q, 17, FALSE)</f>
        <v>St. Louis</v>
      </c>
      <c r="Y131" s="8">
        <f>VLOOKUP(C131, [1]Data!$A:$R, 18, FALSE)</f>
        <v>2912010</v>
      </c>
    </row>
    <row r="132" spans="1:25" ht="15.6" x14ac:dyDescent="0.35">
      <c r="A132" s="7" t="s">
        <v>1145</v>
      </c>
      <c r="B132" s="8" t="s">
        <v>1146</v>
      </c>
      <c r="C132" s="8" t="s">
        <v>1148</v>
      </c>
      <c r="D132" s="8">
        <f>VLOOKUP(C132, [1]Data!$A:$D, 4, FALSE)</f>
        <v>401</v>
      </c>
      <c r="E132" s="8">
        <v>43</v>
      </c>
      <c r="F132" s="8">
        <v>49</v>
      </c>
      <c r="G132" s="9">
        <v>0.87755102040816324</v>
      </c>
      <c r="H132" s="8">
        <v>18.100000000000001</v>
      </c>
      <c r="I132" s="8">
        <v>17.3</v>
      </c>
      <c r="J132" s="8">
        <v>17.100000000000001</v>
      </c>
      <c r="K132" s="8">
        <v>19.2</v>
      </c>
      <c r="L132" s="8">
        <v>18.7</v>
      </c>
      <c r="M132" s="9">
        <f>VLOOKUP(C132, [1]Data!$A:$F, 6, FALSE)</f>
        <v>1</v>
      </c>
      <c r="N132" s="9">
        <f>VLOOKUP(C132, [1]Data!$A:$G, 7, FALSE)</f>
        <v>0.15</v>
      </c>
      <c r="O132" s="9">
        <f>VLOOKUP(C132, [1]Data!$A:$H, 8, FALSE)</f>
        <v>0.71799999999999997</v>
      </c>
      <c r="P132" s="9">
        <f>VLOOKUP(C132, [1]Data!$A:$I, 9, FALSE)</f>
        <v>0.05</v>
      </c>
      <c r="Q132" s="9" t="str">
        <f>VLOOKUP(C132, [1]Data!$A:$J, 10, FALSE)</f>
        <v>*</v>
      </c>
      <c r="R132" s="9">
        <f>VLOOKUP(C132, [1]Data!$A:$K, 11, FALSE)</f>
        <v>7.4999999999999997E-2</v>
      </c>
      <c r="S132" s="9" t="str">
        <f>VLOOKUP(C132, [1]Data!$A:$L, 12, FALSE)</f>
        <v>*</v>
      </c>
      <c r="T132" s="9" t="str">
        <f>VLOOKUP(C132, [1]Data!$A:$M, 13, FALSE)</f>
        <v>*</v>
      </c>
      <c r="U132" s="9">
        <f>VLOOKUP(C132, [1]Data!$A:$N, 14, FALSE)</f>
        <v>4.99E-2</v>
      </c>
      <c r="V132" s="8" t="str">
        <f>VLOOKUP(C132, [1]Data!$A:$O, 15, FALSE)</f>
        <v>St. Louis</v>
      </c>
      <c r="W132" s="8" t="str">
        <f>VLOOKUP(C132, [1]Data!$A:$P, 16, FALSE)</f>
        <v>suburban</v>
      </c>
      <c r="X132" s="8" t="str">
        <f>VLOOKUP(C132, [1]Data!$A:$Q, 17, FALSE)</f>
        <v>St. Louis</v>
      </c>
      <c r="Y132" s="8">
        <f>VLOOKUP(C132, [1]Data!$A:$R, 18, FALSE)</f>
        <v>2912010</v>
      </c>
    </row>
    <row r="133" spans="1:25" ht="15.6" x14ac:dyDescent="0.35">
      <c r="A133" s="7" t="s">
        <v>1145</v>
      </c>
      <c r="B133" s="8" t="s">
        <v>1146</v>
      </c>
      <c r="C133" s="8" t="s">
        <v>1149</v>
      </c>
      <c r="D133" s="8">
        <f>VLOOKUP(C133, [1]Data!$A:$D, 4, FALSE)</f>
        <v>1208</v>
      </c>
      <c r="E133" s="8">
        <v>156</v>
      </c>
      <c r="F133" s="8">
        <v>326</v>
      </c>
      <c r="G133" s="9">
        <v>0.4785276073619632</v>
      </c>
      <c r="H133" s="8">
        <v>16.5</v>
      </c>
      <c r="I133" s="8">
        <v>14.9</v>
      </c>
      <c r="J133" s="8">
        <v>15.8</v>
      </c>
      <c r="K133" s="8">
        <v>17.399999999999999</v>
      </c>
      <c r="L133" s="8">
        <v>17.399999999999999</v>
      </c>
      <c r="M133" s="9">
        <f>VLOOKUP(C133, [1]Data!$A:$F, 6, FALSE)</f>
        <v>1</v>
      </c>
      <c r="N133" s="9">
        <f>VLOOKUP(C133, [1]Data!$A:$G, 7, FALSE)</f>
        <v>0.106</v>
      </c>
      <c r="O133" s="9">
        <f>VLOOKUP(C133, [1]Data!$A:$H, 8, FALSE)</f>
        <v>0.8</v>
      </c>
      <c r="P133" s="9">
        <f>VLOOKUP(C133, [1]Data!$A:$I, 9, FALSE)</f>
        <v>2.8999999999999998E-2</v>
      </c>
      <c r="Q133" s="9" t="str">
        <f>VLOOKUP(C133, [1]Data!$A:$J, 10, FALSE)</f>
        <v>*</v>
      </c>
      <c r="R133" s="9">
        <f>VLOOKUP(C133, [1]Data!$A:$K, 11, FALSE)</f>
        <v>6.2E-2</v>
      </c>
      <c r="S133" s="9" t="str">
        <f>VLOOKUP(C133, [1]Data!$A:$L, 12, FALSE)</f>
        <v>*</v>
      </c>
      <c r="T133" s="9" t="str">
        <f>VLOOKUP(C133, [1]Data!$A:$M, 13, FALSE)</f>
        <v>*</v>
      </c>
      <c r="U133" s="9">
        <f>VLOOKUP(C133, [1]Data!$A:$N, 14, FALSE)</f>
        <v>0.18049999999999999</v>
      </c>
      <c r="V133" s="8" t="str">
        <f>VLOOKUP(C133, [1]Data!$A:$O, 15, FALSE)</f>
        <v>St. Louis</v>
      </c>
      <c r="W133" s="8" t="str">
        <f>VLOOKUP(C133, [1]Data!$A:$P, 16, FALSE)</f>
        <v>suburban</v>
      </c>
      <c r="X133" s="8" t="str">
        <f>VLOOKUP(C133, [1]Data!$A:$Q, 17, FALSE)</f>
        <v>St. Louis</v>
      </c>
      <c r="Y133" s="8">
        <f>VLOOKUP(C133, [1]Data!$A:$R, 18, FALSE)</f>
        <v>2912010</v>
      </c>
    </row>
    <row r="134" spans="1:25" ht="15.6" x14ac:dyDescent="0.35">
      <c r="A134" s="7" t="s">
        <v>650</v>
      </c>
      <c r="B134" s="8" t="s">
        <v>651</v>
      </c>
      <c r="C134" s="8" t="s">
        <v>652</v>
      </c>
      <c r="D134" s="8">
        <f>VLOOKUP(C134, [1]Data!$A:$D, 4, FALSE)</f>
        <v>976</v>
      </c>
      <c r="E134" s="8">
        <v>206</v>
      </c>
      <c r="F134" s="8">
        <v>218</v>
      </c>
      <c r="G134" s="9">
        <v>0.94495412844036697</v>
      </c>
      <c r="H134" s="8">
        <v>20.7</v>
      </c>
      <c r="I134" s="8">
        <v>19.7</v>
      </c>
      <c r="J134" s="8">
        <v>20.5</v>
      </c>
      <c r="K134" s="8">
        <v>21.4</v>
      </c>
      <c r="L134" s="8">
        <v>20.8</v>
      </c>
      <c r="M134" s="9">
        <f>VLOOKUP(C134, [1]Data!$A:$F, 6, FALSE)</f>
        <v>0.28999999999999998</v>
      </c>
      <c r="N134" s="9">
        <f>VLOOKUP(C134, [1]Data!$A:$G, 7, FALSE)</f>
        <v>0.89300000000000002</v>
      </c>
      <c r="O134" s="9">
        <f>VLOOKUP(C134, [1]Data!$A:$H, 8, FALSE)</f>
        <v>3.2000000000000001E-2</v>
      </c>
      <c r="P134" s="9">
        <f>VLOOKUP(C134, [1]Data!$A:$I, 9, FALSE)</f>
        <v>9.0000000000000011E-3</v>
      </c>
      <c r="Q134" s="9">
        <f>VLOOKUP(C134, [1]Data!$A:$J, 10, FALSE)</f>
        <v>1.1270491803278689E-2</v>
      </c>
      <c r="R134" s="9">
        <f>VLOOKUP(C134, [1]Data!$A:$K, 11, FALSE)</f>
        <v>0.05</v>
      </c>
      <c r="S134" s="9"/>
      <c r="T134" s="9" t="str">
        <f>VLOOKUP(C134, [1]Data!$A:$M, 13, FALSE)</f>
        <v>*</v>
      </c>
      <c r="U134" s="9">
        <f>VLOOKUP(C134, [1]Data!$A:$N, 14, FALSE)</f>
        <v>8.09E-2</v>
      </c>
      <c r="V134" s="8" t="str">
        <f>VLOOKUP(C134, [1]Data!$A:$O, 15, FALSE)</f>
        <v>Jefferson</v>
      </c>
      <c r="W134" s="8" t="str">
        <f>VLOOKUP(C134, [1]Data!$A:$P, 16, FALSE)</f>
        <v>suburban</v>
      </c>
      <c r="X134" s="8" t="str">
        <f>VLOOKUP(C134, [1]Data!$A:$Q, 17, FALSE)</f>
        <v>St. Louis</v>
      </c>
      <c r="Y134" s="8">
        <f>VLOOKUP(C134, [1]Data!$A:$R, 18, FALSE)</f>
        <v>2912030</v>
      </c>
    </row>
    <row r="135" spans="1:25" ht="15.6" x14ac:dyDescent="0.35">
      <c r="A135" s="7" t="s">
        <v>1371</v>
      </c>
      <c r="B135" s="8" t="s">
        <v>1372</v>
      </c>
      <c r="C135" s="8" t="s">
        <v>1373</v>
      </c>
      <c r="D135" s="8">
        <f>VLOOKUP(C135, [1]Data!$A:$D, 4, FALSE)</f>
        <v>161</v>
      </c>
      <c r="E135" s="8">
        <v>26</v>
      </c>
      <c r="F135" s="8">
        <v>28</v>
      </c>
      <c r="G135" s="9">
        <v>0.9285714285714286</v>
      </c>
      <c r="H135" s="8">
        <v>18.100000000000001</v>
      </c>
      <c r="I135" s="8">
        <v>16.7</v>
      </c>
      <c r="J135" s="8">
        <v>17.2</v>
      </c>
      <c r="K135" s="8">
        <v>19.8</v>
      </c>
      <c r="L135" s="8">
        <v>18.2</v>
      </c>
      <c r="M135" s="9">
        <f>VLOOKUP(C135, [1]Data!$A:$F, 6, FALSE)</f>
        <v>0.26600000000000001</v>
      </c>
      <c r="N135" s="9">
        <f>VLOOKUP(C135, [1]Data!$A:$G, 7, FALSE)</f>
        <v>0.96900000000000008</v>
      </c>
      <c r="O135" s="9" t="str">
        <f>VLOOKUP(C135, [1]Data!$A:$H, 8, FALSE)</f>
        <v>*</v>
      </c>
      <c r="P135" s="9" t="str">
        <f>VLOOKUP(C135, [1]Data!$A:$I, 9, FALSE)</f>
        <v>*</v>
      </c>
      <c r="Q135" s="9" t="str">
        <f>VLOOKUP(C135, [1]Data!$A:$J, 10, FALSE)</f>
        <v>*</v>
      </c>
      <c r="R135" s="9">
        <f>VLOOKUP(C135, [1]Data!$A:$K, 11, FALSE)</f>
        <v>3.1E-2</v>
      </c>
      <c r="S135" s="9" t="str">
        <f>VLOOKUP(C135, [1]Data!$A:$L, 12, FALSE)</f>
        <v>*</v>
      </c>
      <c r="T135" s="9" t="str">
        <f>VLOOKUP(C135, [1]Data!$A:$M, 13, FALSE)</f>
        <v>*</v>
      </c>
      <c r="U135" s="9">
        <f>VLOOKUP(C135, [1]Data!$A:$N, 14, FALSE)</f>
        <v>0.1242</v>
      </c>
      <c r="V135" s="8" t="str">
        <f>VLOOKUP(C135, [1]Data!$A:$O, 15, FALSE)</f>
        <v>Webster</v>
      </c>
      <c r="W135" s="8" t="str">
        <f>VLOOKUP(C135, [1]Data!$A:$P, 16, FALSE)</f>
        <v>town</v>
      </c>
      <c r="X135" s="8" t="str">
        <f>VLOOKUP(C135, [1]Data!$A:$Q, 17, FALSE)</f>
        <v>Southwest</v>
      </c>
      <c r="Y135" s="8">
        <f>VLOOKUP(C135, [1]Data!$A:$R, 18, FALSE)</f>
        <v>2912180</v>
      </c>
    </row>
    <row r="136" spans="1:25" ht="15.6" x14ac:dyDescent="0.35">
      <c r="A136" s="7" t="s">
        <v>1311</v>
      </c>
      <c r="B136" s="8" t="s">
        <v>1312</v>
      </c>
      <c r="C136" s="8" t="s">
        <v>1313</v>
      </c>
      <c r="D136" s="8">
        <f>VLOOKUP(C136, [1]Data!$A:$D, 4, FALSE)</f>
        <v>398</v>
      </c>
      <c r="E136" s="8">
        <v>25</v>
      </c>
      <c r="F136" s="8">
        <v>82</v>
      </c>
      <c r="G136" s="9">
        <v>0.3048780487804878</v>
      </c>
      <c r="H136" s="8">
        <v>21.6</v>
      </c>
      <c r="I136" s="8">
        <v>20.6</v>
      </c>
      <c r="J136" s="8">
        <v>20.399999999999999</v>
      </c>
      <c r="K136" s="8">
        <v>22.6</v>
      </c>
      <c r="L136" s="8">
        <v>21.5</v>
      </c>
      <c r="M136" s="9">
        <f>VLOOKUP(C136, [1]Data!$A:$F, 6, FALSE)</f>
        <v>0.42799999999999999</v>
      </c>
      <c r="N136" s="9">
        <f>VLOOKUP(C136, [1]Data!$A:$G, 7, FALSE)</f>
        <v>0.92</v>
      </c>
      <c r="O136" s="9" t="str">
        <f>VLOOKUP(C136, [1]Data!$A:$H, 8, FALSE)</f>
        <v>*</v>
      </c>
      <c r="P136" s="9">
        <f>VLOOKUP(C136, [1]Data!$A:$I, 9, FALSE)</f>
        <v>3.3000000000000002E-2</v>
      </c>
      <c r="Q136" s="9" t="str">
        <f>VLOOKUP(C136, [1]Data!$A:$J, 10, FALSE)</f>
        <v>*</v>
      </c>
      <c r="R136" s="9">
        <f>VLOOKUP(C136, [1]Data!$A:$K, 11, FALSE)</f>
        <v>2.3E-2</v>
      </c>
      <c r="S136" s="9" t="str">
        <f>VLOOKUP(C136, [1]Data!$A:$L, 12, FALSE)</f>
        <v>*</v>
      </c>
      <c r="T136" s="9" t="str">
        <f>VLOOKUP(C136, [1]Data!$A:$M, 13, FALSE)</f>
        <v>*</v>
      </c>
      <c r="U136" s="9">
        <f>VLOOKUP(C136, [1]Data!$A:$N, 14, FALSE)</f>
        <v>0.19600000000000001</v>
      </c>
      <c r="V136" s="8" t="str">
        <f>VLOOKUP(C136, [1]Data!$A:$O, 15, FALSE)</f>
        <v>Taney</v>
      </c>
      <c r="W136" s="8" t="str">
        <f>VLOOKUP(C136, [1]Data!$A:$P, 16, FALSE)</f>
        <v>town</v>
      </c>
      <c r="X136" s="8" t="str">
        <f>VLOOKUP(C136, [1]Data!$A:$Q, 17, FALSE)</f>
        <v>Southwest</v>
      </c>
      <c r="Y136" s="8">
        <f>VLOOKUP(C136, [1]Data!$A:$R, 18, FALSE)</f>
        <v>2912240</v>
      </c>
    </row>
    <row r="137" spans="1:25" ht="15.6" x14ac:dyDescent="0.35">
      <c r="A137" s="7" t="s">
        <v>548</v>
      </c>
      <c r="B137" s="8" t="s">
        <v>549</v>
      </c>
      <c r="C137" s="8" t="s">
        <v>550</v>
      </c>
      <c r="D137" s="8">
        <f>VLOOKUP(C137, [1]Data!$A:$D, 4, FALSE)</f>
        <v>1532</v>
      </c>
      <c r="E137" s="8">
        <v>146</v>
      </c>
      <c r="F137" s="8">
        <v>321</v>
      </c>
      <c r="G137" s="9">
        <v>0.45482866043613707</v>
      </c>
      <c r="H137" s="8">
        <v>19</v>
      </c>
      <c r="I137" s="8">
        <v>17</v>
      </c>
      <c r="J137" s="8">
        <v>18.100000000000001</v>
      </c>
      <c r="K137" s="8">
        <v>20.3</v>
      </c>
      <c r="L137" s="8">
        <v>19.899999999999999</v>
      </c>
      <c r="M137" s="9">
        <f>VLOOKUP(C137, [1]Data!$A:$F, 6, FALSE)</f>
        <v>0.36700000000000005</v>
      </c>
      <c r="N137" s="9">
        <f>VLOOKUP(C137, [1]Data!$A:$G, 7, FALSE)</f>
        <v>0.73799999999999999</v>
      </c>
      <c r="O137" s="9">
        <f>VLOOKUP(C137, [1]Data!$A:$H, 8, FALSE)</f>
        <v>8.6999999999999994E-2</v>
      </c>
      <c r="P137" s="9">
        <f>VLOOKUP(C137, [1]Data!$A:$I, 9, FALSE)</f>
        <v>0.10800000000000001</v>
      </c>
      <c r="Q137" s="9">
        <f>VLOOKUP(C137, [1]Data!$A:$J, 10, FALSE)</f>
        <v>9.138381201044387E-3</v>
      </c>
      <c r="R137" s="9">
        <f>VLOOKUP(C137, [1]Data!$A:$K, 11, FALSE)</f>
        <v>2.4E-2</v>
      </c>
      <c r="S137" s="9">
        <f>VLOOKUP(C137, [1]Data!$A:$L, 12, FALSE)</f>
        <v>3.3861618798955662E-2</v>
      </c>
      <c r="T137" s="9">
        <f>VLOOKUP(C137, [1]Data!$A:$M, 13, FALSE)</f>
        <v>1.24E-2</v>
      </c>
      <c r="U137" s="9">
        <f>VLOOKUP(C137, [1]Data!$A:$N, 14, FALSE)</f>
        <v>0.12210000000000001</v>
      </c>
      <c r="V137" s="8" t="str">
        <f>VLOOKUP(C137, [1]Data!$A:$O, 15, FALSE)</f>
        <v>Jackson</v>
      </c>
      <c r="W137" s="8" t="str">
        <f>VLOOKUP(C137, [1]Data!$A:$P, 16, FALSE)</f>
        <v>rural</v>
      </c>
      <c r="X137" s="8" t="str">
        <f>VLOOKUP(C137, [1]Data!$A:$Q, 17, FALSE)</f>
        <v>Kansas City</v>
      </c>
      <c r="Y137" s="8">
        <f>VLOOKUP(C137, [1]Data!$A:$R, 18, FALSE)</f>
        <v>2912290</v>
      </c>
    </row>
    <row r="138" spans="1:25" ht="15.6" x14ac:dyDescent="0.35">
      <c r="A138" s="7" t="s">
        <v>658</v>
      </c>
      <c r="B138" s="8" t="s">
        <v>659</v>
      </c>
      <c r="C138" s="8" t="s">
        <v>660</v>
      </c>
      <c r="D138" s="8">
        <f>VLOOKUP(C138, [1]Data!$A:$D, 4, FALSE)</f>
        <v>1816</v>
      </c>
      <c r="E138" s="8">
        <v>336</v>
      </c>
      <c r="F138" s="8">
        <v>394</v>
      </c>
      <c r="G138" s="9">
        <v>0.85279187817258884</v>
      </c>
      <c r="H138" s="8">
        <v>19.8</v>
      </c>
      <c r="I138" s="8">
        <v>19.2</v>
      </c>
      <c r="J138" s="8">
        <v>18.5</v>
      </c>
      <c r="K138" s="8">
        <v>20.6</v>
      </c>
      <c r="L138" s="8">
        <v>20.399999999999999</v>
      </c>
      <c r="M138" s="9">
        <f>VLOOKUP(C138, [1]Data!$A:$F, 6, FALSE)</f>
        <v>0.18100000000000002</v>
      </c>
      <c r="N138" s="9">
        <f>VLOOKUP(C138, [1]Data!$A:$G, 7, FALSE)</f>
        <v>0.84799999999999998</v>
      </c>
      <c r="O138" s="9">
        <f>VLOOKUP(C138, [1]Data!$A:$H, 8, FALSE)</f>
        <v>2.1000000000000001E-2</v>
      </c>
      <c r="P138" s="9">
        <f>VLOOKUP(C138, [1]Data!$A:$I, 9, FALSE)</f>
        <v>4.0999999999999995E-2</v>
      </c>
      <c r="Q138" s="9">
        <f>VLOOKUP(C138, [1]Data!$A:$J, 10, FALSE)</f>
        <v>1.8722466960352423E-2</v>
      </c>
      <c r="R138" s="9">
        <f>VLOOKUP(C138, [1]Data!$A:$K, 11, FALSE)</f>
        <v>5.5999999999999994E-2</v>
      </c>
      <c r="S138" s="9">
        <f>VLOOKUP(C138, [1]Data!$A:$L, 12, FALSE)</f>
        <v>1.5277533039647517E-2</v>
      </c>
      <c r="T138" s="9">
        <f>VLOOKUP(C138, [1]Data!$A:$M, 13, FALSE)</f>
        <v>1.1000000000000001E-2</v>
      </c>
      <c r="U138" s="9">
        <f>VLOOKUP(C138, [1]Data!$A:$N, 14, FALSE)</f>
        <v>0.16079999999999997</v>
      </c>
      <c r="V138" s="8" t="str">
        <f>VLOOKUP(C138, [1]Data!$A:$O, 15, FALSE)</f>
        <v>Jefferson</v>
      </c>
      <c r="W138" s="8" t="str">
        <f>VLOOKUP(C138, [1]Data!$A:$P, 16, FALSE)</f>
        <v>town</v>
      </c>
      <c r="X138" s="8" t="str">
        <f>VLOOKUP(C138, [1]Data!$A:$Q, 17, FALSE)</f>
        <v>St. Louis</v>
      </c>
      <c r="Y138" s="8">
        <f>VLOOKUP(C138, [1]Data!$A:$R, 18, FALSE)</f>
        <v>2912300</v>
      </c>
    </row>
    <row r="139" spans="1:25" ht="15.6" x14ac:dyDescent="0.35">
      <c r="A139" s="7" t="s">
        <v>658</v>
      </c>
      <c r="B139" s="8" t="s">
        <v>659</v>
      </c>
      <c r="C139" s="8" t="s">
        <v>661</v>
      </c>
      <c r="D139" s="8">
        <f>VLOOKUP(C139, [1]Data!$A:$D, 4, FALSE)</f>
        <v>1795</v>
      </c>
      <c r="E139" s="8">
        <v>375</v>
      </c>
      <c r="F139" s="8">
        <v>417</v>
      </c>
      <c r="G139" s="9">
        <v>0.89928057553956831</v>
      </c>
      <c r="H139" s="8">
        <v>19.600000000000001</v>
      </c>
      <c r="I139" s="8">
        <v>19.100000000000001</v>
      </c>
      <c r="J139" s="8">
        <v>18.399999999999999</v>
      </c>
      <c r="K139" s="8">
        <v>20.399999999999999</v>
      </c>
      <c r="L139" s="8">
        <v>19.8</v>
      </c>
      <c r="M139" s="9">
        <f>VLOOKUP(C139, [1]Data!$A:$F, 6, FALSE)</f>
        <v>0.11800000000000001</v>
      </c>
      <c r="N139" s="9">
        <f>VLOOKUP(C139, [1]Data!$A:$G, 7, FALSE)</f>
        <v>0.8909999999999999</v>
      </c>
      <c r="O139" s="9">
        <f>VLOOKUP(C139, [1]Data!$A:$H, 8, FALSE)</f>
        <v>9.0000000000000011E-3</v>
      </c>
      <c r="P139" s="9">
        <f>VLOOKUP(C139, [1]Data!$A:$I, 9, FALSE)</f>
        <v>2.8999999999999998E-2</v>
      </c>
      <c r="Q139" s="9">
        <f>VLOOKUP(C139, [1]Data!$A:$J, 10, FALSE)</f>
        <v>1.16991643454039E-2</v>
      </c>
      <c r="R139" s="9">
        <f>VLOOKUP(C139, [1]Data!$A:$K, 11, FALSE)</f>
        <v>3.9E-2</v>
      </c>
      <c r="S139" s="9">
        <f>VLOOKUP(C139, [1]Data!$A:$L, 12, FALSE)</f>
        <v>2.0300835654596172E-2</v>
      </c>
      <c r="T139" s="9">
        <f>VLOOKUP(C139, [1]Data!$A:$M, 13, FALSE)</f>
        <v>5.6000000000000008E-3</v>
      </c>
      <c r="U139" s="9">
        <f>VLOOKUP(C139, [1]Data!$A:$N, 14, FALSE)</f>
        <v>0.1298</v>
      </c>
      <c r="V139" s="8" t="str">
        <f>VLOOKUP(C139, [1]Data!$A:$O, 15, FALSE)</f>
        <v>Jefferson</v>
      </c>
      <c r="W139" s="8" t="str">
        <f>VLOOKUP(C139, [1]Data!$A:$P, 16, FALSE)</f>
        <v>town</v>
      </c>
      <c r="X139" s="8" t="str">
        <f>VLOOKUP(C139, [1]Data!$A:$Q, 17, FALSE)</f>
        <v>St. Louis</v>
      </c>
      <c r="Y139" s="8">
        <f>VLOOKUP(C139, [1]Data!$A:$R, 18, FALSE)</f>
        <v>2912300</v>
      </c>
    </row>
    <row r="140" spans="1:25" ht="15.6" x14ac:dyDescent="0.35">
      <c r="A140" s="7" t="s">
        <v>1097</v>
      </c>
      <c r="B140" s="8" t="s">
        <v>1098</v>
      </c>
      <c r="C140" s="8" t="s">
        <v>1099</v>
      </c>
      <c r="D140" s="8">
        <f>VLOOKUP(C140, [1]Data!$A:$D, 4, FALSE)</f>
        <v>1879</v>
      </c>
      <c r="E140" s="8">
        <v>432</v>
      </c>
      <c r="F140" s="8">
        <v>509</v>
      </c>
      <c r="G140" s="9">
        <v>0.84872298624754416</v>
      </c>
      <c r="H140" s="8">
        <v>22.3</v>
      </c>
      <c r="I140" s="8">
        <v>21.2</v>
      </c>
      <c r="J140" s="8">
        <v>21.6</v>
      </c>
      <c r="K140" s="8">
        <v>23.1</v>
      </c>
      <c r="L140" s="8">
        <v>22.7</v>
      </c>
      <c r="M140" s="9">
        <f>VLOOKUP(C140, [1]Data!$A:$F, 6, FALSE)</f>
        <v>6.0999999999999999E-2</v>
      </c>
      <c r="N140" s="9">
        <f>VLOOKUP(C140, [1]Data!$A:$G, 7, FALSE)</f>
        <v>0.82200000000000006</v>
      </c>
      <c r="O140" s="9">
        <f>VLOOKUP(C140, [1]Data!$A:$H, 8, FALSE)</f>
        <v>6.8000000000000005E-2</v>
      </c>
      <c r="P140" s="9">
        <f>VLOOKUP(C140, [1]Data!$A:$I, 9, FALSE)</f>
        <v>3.7000000000000005E-2</v>
      </c>
      <c r="Q140" s="9">
        <f>VLOOKUP(C140, [1]Data!$A:$J, 10, FALSE)</f>
        <v>4.0447046301224053E-2</v>
      </c>
      <c r="R140" s="9">
        <f>VLOOKUP(C140, [1]Data!$A:$K, 11, FALSE)</f>
        <v>3.1E-2</v>
      </c>
      <c r="S140" s="9"/>
      <c r="T140" s="9"/>
      <c r="U140" s="9">
        <f>VLOOKUP(C140, [1]Data!$A:$N, 14, FALSE)</f>
        <v>0.1043</v>
      </c>
      <c r="V140" s="8" t="str">
        <f>VLOOKUP(C140, [1]Data!$A:$O, 15, FALSE)</f>
        <v>St. Charles</v>
      </c>
      <c r="W140" s="8" t="str">
        <f>VLOOKUP(C140, [1]Data!$A:$P, 16, FALSE)</f>
        <v>suburban</v>
      </c>
      <c r="X140" s="8" t="str">
        <f>VLOOKUP(C140, [1]Data!$A:$Q, 17, FALSE)</f>
        <v>St. Louis</v>
      </c>
      <c r="Y140" s="8">
        <f>VLOOKUP(C140, [1]Data!$A:$R, 18, FALSE)</f>
        <v>2928950</v>
      </c>
    </row>
    <row r="141" spans="1:25" ht="15.6" x14ac:dyDescent="0.35">
      <c r="A141" s="7" t="s">
        <v>1097</v>
      </c>
      <c r="B141" s="8" t="s">
        <v>1098</v>
      </c>
      <c r="C141" s="8" t="s">
        <v>1100</v>
      </c>
      <c r="D141" s="8">
        <f>VLOOKUP(C141, [1]Data!$A:$D, 4, FALSE)</f>
        <v>1656</v>
      </c>
      <c r="E141" s="8">
        <v>349</v>
      </c>
      <c r="F141" s="8">
        <v>419</v>
      </c>
      <c r="G141" s="9">
        <v>0.83293556085918852</v>
      </c>
      <c r="H141" s="8">
        <v>21</v>
      </c>
      <c r="I141" s="8">
        <v>19.399999999999999</v>
      </c>
      <c r="J141" s="8">
        <v>20.9</v>
      </c>
      <c r="K141" s="8">
        <v>21.4</v>
      </c>
      <c r="L141" s="8">
        <v>21.7</v>
      </c>
      <c r="M141" s="9">
        <f>VLOOKUP(C141, [1]Data!$A:$F, 6, FALSE)</f>
        <v>0.126</v>
      </c>
      <c r="N141" s="9">
        <f>VLOOKUP(C141, [1]Data!$A:$G, 7, FALSE)</f>
        <v>0.67799999999999994</v>
      </c>
      <c r="O141" s="9">
        <f>VLOOKUP(C141, [1]Data!$A:$H, 8, FALSE)</f>
        <v>0.121</v>
      </c>
      <c r="P141" s="9">
        <f>VLOOKUP(C141, [1]Data!$A:$I, 9, FALSE)</f>
        <v>7.6999999999999999E-2</v>
      </c>
      <c r="Q141" s="9">
        <f>VLOOKUP(C141, [1]Data!$A:$J, 10, FALSE)</f>
        <v>5.495169082125604E-2</v>
      </c>
      <c r="R141" s="9">
        <f>VLOOKUP(C141, [1]Data!$A:$K, 11, FALSE)</f>
        <v>6.6000000000000003E-2</v>
      </c>
      <c r="S141" s="9"/>
      <c r="T141" s="9">
        <f>VLOOKUP(C141, [1]Data!$A:$M, 13, FALSE)</f>
        <v>2.4199999999999999E-2</v>
      </c>
      <c r="U141" s="9">
        <f>VLOOKUP(C141, [1]Data!$A:$N, 14, FALSE)</f>
        <v>0.128</v>
      </c>
      <c r="V141" s="8" t="str">
        <f>VLOOKUP(C141, [1]Data!$A:$O, 15, FALSE)</f>
        <v>St. Charles</v>
      </c>
      <c r="W141" s="8" t="str">
        <f>VLOOKUP(C141, [1]Data!$A:$P, 16, FALSE)</f>
        <v>suburban</v>
      </c>
      <c r="X141" s="8" t="str">
        <f>VLOOKUP(C141, [1]Data!$A:$Q, 17, FALSE)</f>
        <v>St. Louis</v>
      </c>
      <c r="Y141" s="8">
        <f>VLOOKUP(C141, [1]Data!$A:$R, 18, FALSE)</f>
        <v>2928950</v>
      </c>
    </row>
    <row r="142" spans="1:25" ht="15.6" x14ac:dyDescent="0.35">
      <c r="A142" s="7" t="s">
        <v>1097</v>
      </c>
      <c r="B142" s="8" t="s">
        <v>1098</v>
      </c>
      <c r="C142" s="8" t="s">
        <v>1101</v>
      </c>
      <c r="D142" s="8">
        <f>VLOOKUP(C142, [1]Data!$A:$D, 4, FALSE)</f>
        <v>1782</v>
      </c>
      <c r="E142" s="8">
        <v>366</v>
      </c>
      <c r="F142" s="8">
        <v>461</v>
      </c>
      <c r="G142" s="9">
        <v>0.79392624728850325</v>
      </c>
      <c r="H142" s="8">
        <v>20.100000000000001</v>
      </c>
      <c r="I142" s="8">
        <v>19</v>
      </c>
      <c r="J142" s="8">
        <v>19.3</v>
      </c>
      <c r="K142" s="8">
        <v>20.9</v>
      </c>
      <c r="L142" s="8">
        <v>20.8</v>
      </c>
      <c r="M142" s="9">
        <f>VLOOKUP(C142, [1]Data!$A:$F, 6, FALSE)</f>
        <v>0.16399999999999998</v>
      </c>
      <c r="N142" s="9">
        <f>VLOOKUP(C142, [1]Data!$A:$G, 7, FALSE)</f>
        <v>0.81099999999999994</v>
      </c>
      <c r="O142" s="9">
        <f>VLOOKUP(C142, [1]Data!$A:$H, 8, FALSE)</f>
        <v>7.2000000000000008E-2</v>
      </c>
      <c r="P142" s="9">
        <f>VLOOKUP(C142, [1]Data!$A:$I, 9, FALSE)</f>
        <v>4.9000000000000002E-2</v>
      </c>
      <c r="Q142" s="9">
        <f>VLOOKUP(C142, [1]Data!$A:$J, 10, FALSE)</f>
        <v>1.9640852974186308E-2</v>
      </c>
      <c r="R142" s="9">
        <f>VLOOKUP(C142, [1]Data!$A:$K, 11, FALSE)</f>
        <v>4.7E-2</v>
      </c>
      <c r="S142" s="9"/>
      <c r="T142" s="9">
        <f>VLOOKUP(C142, [1]Data!$A:$M, 13, FALSE)</f>
        <v>9.0000000000000011E-3</v>
      </c>
      <c r="U142" s="9">
        <f>VLOOKUP(C142, [1]Data!$A:$N, 14, FALSE)</f>
        <v>0.1336</v>
      </c>
      <c r="V142" s="8" t="str">
        <f>VLOOKUP(C142, [1]Data!$A:$O, 15, FALSE)</f>
        <v>St. Charles</v>
      </c>
      <c r="W142" s="8" t="str">
        <f>VLOOKUP(C142, [1]Data!$A:$P, 16, FALSE)</f>
        <v>suburban</v>
      </c>
      <c r="X142" s="8" t="str">
        <f>VLOOKUP(C142, [1]Data!$A:$Q, 17, FALSE)</f>
        <v>St. Louis</v>
      </c>
      <c r="Y142" s="8">
        <f>VLOOKUP(C142, [1]Data!$A:$R, 18, FALSE)</f>
        <v>2928950</v>
      </c>
    </row>
    <row r="143" spans="1:25" ht="15.6" x14ac:dyDescent="0.35">
      <c r="A143" s="7" t="s">
        <v>794</v>
      </c>
      <c r="B143" s="8" t="s">
        <v>795</v>
      </c>
      <c r="C143" s="8" t="s">
        <v>796</v>
      </c>
      <c r="D143" s="8">
        <f>VLOOKUP(C143, [1]Data!$A:$D, 4, FALSE)</f>
        <v>594</v>
      </c>
      <c r="E143" s="8">
        <v>73</v>
      </c>
      <c r="F143" s="8">
        <v>138</v>
      </c>
      <c r="G143" s="9">
        <v>0.52898550724637683</v>
      </c>
      <c r="H143" s="8">
        <v>20.6</v>
      </c>
      <c r="I143" s="8">
        <v>19.600000000000001</v>
      </c>
      <c r="J143" s="8">
        <v>19.8</v>
      </c>
      <c r="K143" s="8">
        <v>21.8</v>
      </c>
      <c r="L143" s="8">
        <v>20.399999999999999</v>
      </c>
      <c r="M143" s="9">
        <f>VLOOKUP(C143, [1]Data!$A:$F, 6, FALSE)</f>
        <v>0.42499999999999999</v>
      </c>
      <c r="N143" s="9">
        <f>VLOOKUP(C143, [1]Data!$A:$G, 7, FALSE)</f>
        <v>0.92400000000000004</v>
      </c>
      <c r="O143" s="9" t="str">
        <f>VLOOKUP(C143, [1]Data!$A:$H, 8, FALSE)</f>
        <v>*</v>
      </c>
      <c r="P143" s="9">
        <f>VLOOKUP(C143, [1]Data!$A:$I, 9, FALSE)</f>
        <v>0.03</v>
      </c>
      <c r="Q143" s="9" t="str">
        <f>VLOOKUP(C143, [1]Data!$A:$J, 10, FALSE)</f>
        <v>*</v>
      </c>
      <c r="R143" s="9">
        <f>VLOOKUP(C143, [1]Data!$A:$K, 11, FALSE)</f>
        <v>3.4000000000000002E-2</v>
      </c>
      <c r="S143" s="9" t="str">
        <f>VLOOKUP(C143, [1]Data!$A:$L, 12, FALSE)</f>
        <v>*</v>
      </c>
      <c r="T143" s="9">
        <f>VLOOKUP(C143, [1]Data!$A:$M, 13, FALSE)</f>
        <v>8.3999999999999995E-3</v>
      </c>
      <c r="U143" s="9">
        <f>VLOOKUP(C143, [1]Data!$A:$N, 14, FALSE)</f>
        <v>0.11779999999999999</v>
      </c>
      <c r="V143" s="8" t="str">
        <f>VLOOKUP(C143, [1]Data!$A:$O, 15, FALSE)</f>
        <v>Madison</v>
      </c>
      <c r="W143" s="8" t="str">
        <f>VLOOKUP(C143, [1]Data!$A:$P, 16, FALSE)</f>
        <v>town</v>
      </c>
      <c r="X143" s="8" t="str">
        <f>VLOOKUP(C143, [1]Data!$A:$Q, 17, FALSE)</f>
        <v>Bootheel</v>
      </c>
      <c r="Y143" s="8">
        <f>VLOOKUP(C143, [1]Data!$A:$R, 18, FALSE)</f>
        <v>2912540</v>
      </c>
    </row>
    <row r="144" spans="1:25" ht="15.6" x14ac:dyDescent="0.35">
      <c r="A144" s="7" t="s">
        <v>606</v>
      </c>
      <c r="B144" s="8" t="s">
        <v>608</v>
      </c>
      <c r="C144" s="8" t="s">
        <v>607</v>
      </c>
      <c r="D144" s="8">
        <f>VLOOKUP(C144, [1]Data!$A:$D, 4, FALSE)</f>
        <v>196</v>
      </c>
      <c r="E144" s="8">
        <v>26</v>
      </c>
      <c r="F144" s="8">
        <v>33</v>
      </c>
      <c r="G144" s="9">
        <v>0.78787878787878785</v>
      </c>
      <c r="H144" s="8">
        <v>15.4</v>
      </c>
      <c r="I144" s="8">
        <v>14</v>
      </c>
      <c r="J144" s="8">
        <v>15.3</v>
      </c>
      <c r="K144" s="8">
        <v>15.6</v>
      </c>
      <c r="L144" s="8">
        <v>16.3</v>
      </c>
      <c r="M144" s="9">
        <f>VLOOKUP(C144, [1]Data!$A:$F, 6, FALSE)</f>
        <v>1</v>
      </c>
      <c r="N144" s="9">
        <f>VLOOKUP(C144, [1]Data!$A:$G, 7, FALSE)</f>
        <v>3.1E-2</v>
      </c>
      <c r="O144" s="9">
        <f>VLOOKUP(C144, [1]Data!$A:$H, 8, FALSE)</f>
        <v>0.55100000000000005</v>
      </c>
      <c r="P144" s="9">
        <f>VLOOKUP(C144, [1]Data!$A:$I, 9, FALSE)</f>
        <v>0.39799999999999996</v>
      </c>
      <c r="Q144" s="9" t="str">
        <f>VLOOKUP(C144, [1]Data!$A:$J, 10, FALSE)</f>
        <v>*</v>
      </c>
      <c r="R144" s="9" t="str">
        <f>VLOOKUP(C144, [1]Data!$A:$K, 11, FALSE)</f>
        <v>*</v>
      </c>
      <c r="S144" s="9" t="str">
        <f>VLOOKUP(C144, [1]Data!$A:$L, 12, FALSE)</f>
        <v>*</v>
      </c>
      <c r="T144" s="9">
        <f>VLOOKUP(C144, [1]Data!$A:$M, 13, FALSE)</f>
        <v>0.27550000000000002</v>
      </c>
      <c r="U144" s="9">
        <f>VLOOKUP(C144, [1]Data!$A:$N, 14, FALSE)</f>
        <v>0.1173</v>
      </c>
      <c r="V144" s="8" t="str">
        <f>VLOOKUP(C144, [1]Data!$A:$O, 15, FALSE)</f>
        <v>Jackson</v>
      </c>
      <c r="W144" s="8" t="str">
        <f>VLOOKUP(C144, [1]Data!$A:$P, 16, FALSE)</f>
        <v>urban</v>
      </c>
      <c r="X144" s="8" t="str">
        <f>VLOOKUP(C144, [1]Data!$A:$Q, 17, FALSE)</f>
        <v>Kansas City</v>
      </c>
      <c r="Y144" s="8">
        <f>VLOOKUP(C144, [1]Data!$A:$R, 18, FALSE)</f>
        <v>2900590</v>
      </c>
    </row>
    <row r="145" spans="1:25" ht="15.6" x14ac:dyDescent="0.35">
      <c r="A145" s="7" t="s">
        <v>606</v>
      </c>
      <c r="B145" s="8" t="s">
        <v>608</v>
      </c>
      <c r="C145" s="8" t="s">
        <v>609</v>
      </c>
      <c r="D145" s="8">
        <f>VLOOKUP(C145, [1]Data!$A:$D, 4, FALSE)</f>
        <v>381</v>
      </c>
      <c r="E145" s="8">
        <v>31</v>
      </c>
      <c r="F145" s="8">
        <v>83</v>
      </c>
      <c r="G145" s="9">
        <v>0.37349397590361444</v>
      </c>
      <c r="H145" s="8">
        <v>17</v>
      </c>
      <c r="I145" s="8">
        <v>14.5</v>
      </c>
      <c r="J145" s="8">
        <v>17.100000000000001</v>
      </c>
      <c r="K145" s="8">
        <v>18.2</v>
      </c>
      <c r="L145" s="8">
        <v>17.8</v>
      </c>
      <c r="M145" s="9">
        <f>VLOOKUP(C145, [1]Data!$A:$F, 6, FALSE)</f>
        <v>0.83900000000000008</v>
      </c>
      <c r="N145" s="9">
        <f>VLOOKUP(C145, [1]Data!$A:$G, 7, FALSE)</f>
        <v>5.5E-2</v>
      </c>
      <c r="O145" s="9">
        <f>VLOOKUP(C145, [1]Data!$A:$H, 8, FALSE)</f>
        <v>0.21</v>
      </c>
      <c r="P145" s="9">
        <f>VLOOKUP(C145, [1]Data!$A:$I, 9, FALSE)</f>
        <v>0.72400000000000009</v>
      </c>
      <c r="Q145" s="9" t="str">
        <f>VLOOKUP(C145, [1]Data!$A:$J, 10, FALSE)</f>
        <v>*</v>
      </c>
      <c r="R145" s="9" t="str">
        <f>VLOOKUP(C145, [1]Data!$A:$K, 11, FALSE)</f>
        <v>*</v>
      </c>
      <c r="S145" s="9" t="str">
        <f>VLOOKUP(C145, [1]Data!$A:$L, 12, FALSE)</f>
        <v>*</v>
      </c>
      <c r="T145" s="9">
        <f>VLOOKUP(C145, [1]Data!$A:$M, 13, FALSE)</f>
        <v>0.28870000000000001</v>
      </c>
      <c r="U145" s="9">
        <f>VLOOKUP(C145, [1]Data!$A:$N, 14, FALSE)</f>
        <v>7.0900000000000005E-2</v>
      </c>
      <c r="V145" s="8" t="str">
        <f>VLOOKUP(C145, [1]Data!$A:$O, 15, FALSE)</f>
        <v>Jackson</v>
      </c>
      <c r="W145" s="8" t="str">
        <f>VLOOKUP(C145, [1]Data!$A:$P, 16, FALSE)</f>
        <v>urban</v>
      </c>
      <c r="X145" s="8" t="str">
        <f>VLOOKUP(C145, [1]Data!$A:$Q, 17, FALSE)</f>
        <v>Kansas City</v>
      </c>
      <c r="Y145" s="8">
        <f>VLOOKUP(C145, [1]Data!$A:$R, 18, FALSE)</f>
        <v>2900590</v>
      </c>
    </row>
    <row r="146" spans="1:25" ht="15.6" x14ac:dyDescent="0.35">
      <c r="A146" s="7" t="s">
        <v>1090</v>
      </c>
      <c r="B146" s="8" t="s">
        <v>1091</v>
      </c>
      <c r="C146" s="8" t="s">
        <v>1092</v>
      </c>
      <c r="D146" s="8">
        <f>VLOOKUP(C146, [1]Data!$A:$D, 4, FALSE)</f>
        <v>1488</v>
      </c>
      <c r="E146" s="8">
        <v>235</v>
      </c>
      <c r="F146" s="8">
        <v>363</v>
      </c>
      <c r="G146" s="9">
        <v>0.64738292011019283</v>
      </c>
      <c r="H146" s="8">
        <v>22.1</v>
      </c>
      <c r="I146" s="8">
        <v>21.2</v>
      </c>
      <c r="J146" s="8">
        <v>21.4</v>
      </c>
      <c r="K146" s="8">
        <v>22.7</v>
      </c>
      <c r="L146" s="8">
        <v>22.5</v>
      </c>
      <c r="M146" s="9">
        <f>VLOOKUP(C146, [1]Data!$A:$F, 6, FALSE)</f>
        <v>0.13600000000000001</v>
      </c>
      <c r="N146" s="9">
        <f>VLOOKUP(C146, [1]Data!$A:$G, 7, FALSE)</f>
        <v>0.80400000000000005</v>
      </c>
      <c r="O146" s="9">
        <f>VLOOKUP(C146, [1]Data!$A:$H, 8, FALSE)</f>
        <v>7.8E-2</v>
      </c>
      <c r="P146" s="9">
        <f>VLOOKUP(C146, [1]Data!$A:$I, 9, FALSE)</f>
        <v>4.4999999999999998E-2</v>
      </c>
      <c r="Q146" s="9">
        <f>VLOOKUP(C146, [1]Data!$A:$J, 10, FALSE)</f>
        <v>1.3440860215053764E-2</v>
      </c>
      <c r="R146" s="9">
        <f>VLOOKUP(C146, [1]Data!$A:$K, 11, FALSE)</f>
        <v>5.7999999999999996E-2</v>
      </c>
      <c r="S146" s="9"/>
      <c r="T146" s="9">
        <f>VLOOKUP(C146, [1]Data!$A:$M, 13, FALSE)</f>
        <v>1.8799999999999997E-2</v>
      </c>
      <c r="U146" s="9">
        <f>VLOOKUP(C146, [1]Data!$A:$N, 14, FALSE)</f>
        <v>0.15259999999999999</v>
      </c>
      <c r="V146" s="8" t="str">
        <f>VLOOKUP(C146, [1]Data!$A:$O, 15, FALSE)</f>
        <v>St. Charles</v>
      </c>
      <c r="W146" s="8" t="str">
        <f>VLOOKUP(C146, [1]Data!$A:$P, 16, FALSE)</f>
        <v>suburban</v>
      </c>
      <c r="X146" s="8" t="str">
        <f>VLOOKUP(C146, [1]Data!$A:$Q, 17, FALSE)</f>
        <v>St. Louis</v>
      </c>
      <c r="Y146" s="8">
        <f>VLOOKUP(C146, [1]Data!$A:$R, 18, FALSE)</f>
        <v>2908370</v>
      </c>
    </row>
    <row r="147" spans="1:25" ht="15.6" x14ac:dyDescent="0.35">
      <c r="A147" s="7" t="s">
        <v>1090</v>
      </c>
      <c r="B147" s="8" t="s">
        <v>1091</v>
      </c>
      <c r="C147" s="8" t="s">
        <v>1093</v>
      </c>
      <c r="D147" s="8">
        <f>VLOOKUP(C147, [1]Data!$A:$D, 4, FALSE)</f>
        <v>1384</v>
      </c>
      <c r="E147" s="8">
        <v>225</v>
      </c>
      <c r="F147" s="8">
        <v>343</v>
      </c>
      <c r="G147" s="9">
        <v>0.6559766763848397</v>
      </c>
      <c r="H147" s="8">
        <v>23.3</v>
      </c>
      <c r="I147" s="8">
        <v>22.5</v>
      </c>
      <c r="J147" s="8">
        <v>22.5</v>
      </c>
      <c r="K147" s="8">
        <v>24</v>
      </c>
      <c r="L147" s="8">
        <v>23.4</v>
      </c>
      <c r="M147" s="9">
        <f>VLOOKUP(C147, [1]Data!$A:$F, 6, FALSE)</f>
        <v>0.122</v>
      </c>
      <c r="N147" s="9">
        <f>VLOOKUP(C147, [1]Data!$A:$G, 7, FALSE)</f>
        <v>0.77300000000000002</v>
      </c>
      <c r="O147" s="9">
        <f>VLOOKUP(C147, [1]Data!$A:$H, 8, FALSE)</f>
        <v>7.400000000000001E-2</v>
      </c>
      <c r="P147" s="9">
        <f>VLOOKUP(C147, [1]Data!$A:$I, 9, FALSE)</f>
        <v>0.05</v>
      </c>
      <c r="Q147" s="9">
        <f>VLOOKUP(C147, [1]Data!$A:$J, 10, FALSE)</f>
        <v>4.9132947976878616E-2</v>
      </c>
      <c r="R147" s="9">
        <f>VLOOKUP(C147, [1]Data!$A:$K, 11, FALSE)</f>
        <v>0.05</v>
      </c>
      <c r="S147" s="9"/>
      <c r="T147" s="9">
        <f>VLOOKUP(C147, [1]Data!$A:$M, 13, FALSE)</f>
        <v>8.6999999999999994E-3</v>
      </c>
      <c r="U147" s="9">
        <f>VLOOKUP(C147, [1]Data!$A:$N, 14, FALSE)</f>
        <v>0.12210000000000001</v>
      </c>
      <c r="V147" s="8" t="str">
        <f>VLOOKUP(C147, [1]Data!$A:$O, 15, FALSE)</f>
        <v>St. Charles</v>
      </c>
      <c r="W147" s="8" t="str">
        <f>VLOOKUP(C147, [1]Data!$A:$P, 16, FALSE)</f>
        <v>suburban</v>
      </c>
      <c r="X147" s="8" t="str">
        <f>VLOOKUP(C147, [1]Data!$A:$Q, 17, FALSE)</f>
        <v>St. Louis</v>
      </c>
      <c r="Y147" s="8">
        <f>VLOOKUP(C147, [1]Data!$A:$R, 18, FALSE)</f>
        <v>2908370</v>
      </c>
    </row>
    <row r="148" spans="1:25" ht="15.6" x14ac:dyDescent="0.35">
      <c r="A148" s="7" t="s">
        <v>1090</v>
      </c>
      <c r="B148" s="8" t="s">
        <v>1091</v>
      </c>
      <c r="C148" s="8" t="s">
        <v>1094</v>
      </c>
      <c r="D148" s="8">
        <f>VLOOKUP(C148, [1]Data!$A:$D, 4, FALSE)</f>
        <v>1224</v>
      </c>
      <c r="E148" s="8">
        <v>166</v>
      </c>
      <c r="F148" s="8">
        <v>283</v>
      </c>
      <c r="G148" s="9">
        <v>0.58657243816254412</v>
      </c>
      <c r="H148" s="8">
        <v>22.3</v>
      </c>
      <c r="I148" s="8">
        <v>21.3</v>
      </c>
      <c r="J148" s="8">
        <v>21.5</v>
      </c>
      <c r="K148" s="8">
        <v>23.2</v>
      </c>
      <c r="L148" s="8">
        <v>22.7</v>
      </c>
      <c r="M148" s="9">
        <f>VLOOKUP(C148, [1]Data!$A:$F, 6, FALSE)</f>
        <v>0.20600000000000002</v>
      </c>
      <c r="N148" s="9">
        <f>VLOOKUP(C148, [1]Data!$A:$G, 7, FALSE)</f>
        <v>0.7390000000000001</v>
      </c>
      <c r="O148" s="9">
        <f>VLOOKUP(C148, [1]Data!$A:$H, 8, FALSE)</f>
        <v>8.5999999999999993E-2</v>
      </c>
      <c r="P148" s="9">
        <f>VLOOKUP(C148, [1]Data!$A:$I, 9, FALSE)</f>
        <v>6.9000000000000006E-2</v>
      </c>
      <c r="Q148" s="9">
        <f>VLOOKUP(C148, [1]Data!$A:$J, 10, FALSE)</f>
        <v>2.2058823529411766E-2</v>
      </c>
      <c r="R148" s="9">
        <f>VLOOKUP(C148, [1]Data!$A:$K, 11, FALSE)</f>
        <v>0.08</v>
      </c>
      <c r="S148" s="9"/>
      <c r="T148" s="9">
        <f>VLOOKUP(C148, [1]Data!$A:$M, 13, FALSE)</f>
        <v>2.6099999999999998E-2</v>
      </c>
      <c r="U148" s="9">
        <f>VLOOKUP(C148, [1]Data!$A:$N, 14, FALSE)</f>
        <v>0.16579999999999998</v>
      </c>
      <c r="V148" s="8" t="str">
        <f>VLOOKUP(C148, [1]Data!$A:$O, 15, FALSE)</f>
        <v>St. Charles</v>
      </c>
      <c r="W148" s="8" t="str">
        <f>VLOOKUP(C148, [1]Data!$A:$P, 16, FALSE)</f>
        <v>suburban</v>
      </c>
      <c r="X148" s="8" t="str">
        <f>VLOOKUP(C148, [1]Data!$A:$Q, 17, FALSE)</f>
        <v>St. Louis</v>
      </c>
      <c r="Y148" s="8">
        <f>VLOOKUP(C148, [1]Data!$A:$R, 18, FALSE)</f>
        <v>2908370</v>
      </c>
    </row>
    <row r="149" spans="1:25" ht="15.6" x14ac:dyDescent="0.35">
      <c r="A149" s="7" t="s">
        <v>1090</v>
      </c>
      <c r="B149" s="8" t="s">
        <v>1091</v>
      </c>
      <c r="C149" s="8" t="s">
        <v>1096</v>
      </c>
      <c r="D149" s="8">
        <f>VLOOKUP(C149, [1]Data!$A:$D, 4, FALSE)</f>
        <v>1831</v>
      </c>
      <c r="E149" s="8">
        <v>309</v>
      </c>
      <c r="F149" s="8">
        <v>463</v>
      </c>
      <c r="G149" s="9">
        <v>0.66738660907127434</v>
      </c>
      <c r="H149" s="8">
        <v>23.5</v>
      </c>
      <c r="I149" s="8">
        <v>23</v>
      </c>
      <c r="J149" s="8">
        <v>23.3</v>
      </c>
      <c r="K149" s="8">
        <v>23.6</v>
      </c>
      <c r="L149" s="8">
        <v>23.5</v>
      </c>
      <c r="M149" s="9">
        <f>VLOOKUP(C149, [1]Data!$A:$F, 6, FALSE)</f>
        <v>0.122</v>
      </c>
      <c r="N149" s="9">
        <f>VLOOKUP(C149, [1]Data!$A:$G, 7, FALSE)</f>
        <v>0.76900000000000002</v>
      </c>
      <c r="O149" s="9">
        <f>VLOOKUP(C149, [1]Data!$A:$H, 8, FALSE)</f>
        <v>0.06</v>
      </c>
      <c r="P149" s="9">
        <f>VLOOKUP(C149, [1]Data!$A:$I, 9, FALSE)</f>
        <v>6.7000000000000004E-2</v>
      </c>
      <c r="Q149" s="9">
        <f>VLOOKUP(C149, [1]Data!$A:$J, 10, FALSE)</f>
        <v>4.6422719825232113E-2</v>
      </c>
      <c r="R149" s="9">
        <f>VLOOKUP(C149, [1]Data!$A:$K, 11, FALSE)</f>
        <v>5.5999999999999994E-2</v>
      </c>
      <c r="S149" s="9"/>
      <c r="T149" s="9">
        <f>VLOOKUP(C149, [1]Data!$A:$M, 13, FALSE)</f>
        <v>2.46E-2</v>
      </c>
      <c r="U149" s="9">
        <f>VLOOKUP(C149, [1]Data!$A:$N, 14, FALSE)</f>
        <v>0.1278</v>
      </c>
      <c r="V149" s="8" t="str">
        <f>VLOOKUP(C149, [1]Data!$A:$O, 15, FALSE)</f>
        <v>St. Charles</v>
      </c>
      <c r="W149" s="8" t="str">
        <f>VLOOKUP(C149, [1]Data!$A:$P, 16, FALSE)</f>
        <v>suburban</v>
      </c>
      <c r="X149" s="8" t="str">
        <f>VLOOKUP(C149, [1]Data!$A:$Q, 17, FALSE)</f>
        <v>St. Louis</v>
      </c>
      <c r="Y149" s="8">
        <f>VLOOKUP(C149, [1]Data!$A:$R, 18, FALSE)</f>
        <v>2908370</v>
      </c>
    </row>
    <row r="150" spans="1:25" ht="15.6" x14ac:dyDescent="0.35">
      <c r="A150" s="7" t="s">
        <v>160</v>
      </c>
      <c r="B150" s="8" t="s">
        <v>161</v>
      </c>
      <c r="C150" s="8" t="s">
        <v>162</v>
      </c>
      <c r="D150" s="8">
        <f>VLOOKUP(C150, [1]Data!$A:$D, 4, FALSE)</f>
        <v>673</v>
      </c>
      <c r="E150" s="8">
        <v>83</v>
      </c>
      <c r="F150" s="8">
        <v>150</v>
      </c>
      <c r="G150" s="9">
        <v>0.55333333333333334</v>
      </c>
      <c r="H150" s="8">
        <v>18.600000000000001</v>
      </c>
      <c r="I150" s="8">
        <v>16.7</v>
      </c>
      <c r="J150" s="8">
        <v>18.100000000000001</v>
      </c>
      <c r="K150" s="8">
        <v>19.5</v>
      </c>
      <c r="L150" s="8">
        <v>19.399999999999999</v>
      </c>
      <c r="M150" s="9">
        <f>VLOOKUP(C150, [1]Data!$A:$F, 6, FALSE)</f>
        <v>0.28499999999999998</v>
      </c>
      <c r="N150" s="9">
        <f>VLOOKUP(C150, [1]Data!$A:$G, 7, FALSE)</f>
        <v>0.79799999999999993</v>
      </c>
      <c r="O150" s="9">
        <f>VLOOKUP(C150, [1]Data!$A:$H, 8, FALSE)</f>
        <v>8.5000000000000006E-2</v>
      </c>
      <c r="P150" s="9">
        <f>VLOOKUP(C150, [1]Data!$A:$I, 9, FALSE)</f>
        <v>3.6000000000000004E-2</v>
      </c>
      <c r="Q150" s="9">
        <f>VLOOKUP(C150, [1]Data!$A:$J, 10, FALSE)</f>
        <v>1.0401188707280832E-2</v>
      </c>
      <c r="R150" s="9">
        <f>VLOOKUP(C150, [1]Data!$A:$K, 11, FALSE)</f>
        <v>6.5000000000000002E-2</v>
      </c>
      <c r="S150" s="9">
        <f>VLOOKUP(C150, [1]Data!$A:$L, 12, FALSE)</f>
        <v>5.5988112927193301E-3</v>
      </c>
      <c r="T150" s="9">
        <f>VLOOKUP(C150, [1]Data!$A:$M, 13, FALSE)</f>
        <v>7.4000000000000003E-3</v>
      </c>
      <c r="U150" s="9">
        <f>VLOOKUP(C150, [1]Data!$A:$N, 14, FALSE)</f>
        <v>0.107</v>
      </c>
      <c r="V150" s="8" t="str">
        <f>VLOOKUP(C150, [1]Data!$A:$O, 15, FALSE)</f>
        <v>Callaway</v>
      </c>
      <c r="W150" s="8" t="str">
        <f>VLOOKUP(C150, [1]Data!$A:$P, 16, FALSE)</f>
        <v>rural</v>
      </c>
      <c r="X150" s="8" t="str">
        <f>VLOOKUP(C150, [1]Data!$A:$Q, 17, FALSE)</f>
        <v>Central</v>
      </c>
      <c r="Y150" s="8">
        <f>VLOOKUP(C150, [1]Data!$A:$R, 18, FALSE)</f>
        <v>2912550</v>
      </c>
    </row>
    <row r="151" spans="1:25" ht="15.6" x14ac:dyDescent="0.35">
      <c r="A151" s="7" t="s">
        <v>937</v>
      </c>
      <c r="B151" s="8" t="s">
        <v>938</v>
      </c>
      <c r="C151" s="8" t="s">
        <v>939</v>
      </c>
      <c r="D151" s="8">
        <f>VLOOKUP(C151, [1]Data!$A:$D, 4, FALSE)</f>
        <v>287</v>
      </c>
      <c r="E151" s="8">
        <v>22</v>
      </c>
      <c r="F151" s="8">
        <v>32</v>
      </c>
      <c r="G151" s="9">
        <v>0.6875</v>
      </c>
      <c r="H151" s="8">
        <v>20.5</v>
      </c>
      <c r="I151" s="8">
        <v>19.5</v>
      </c>
      <c r="J151" s="8">
        <v>18.7</v>
      </c>
      <c r="K151" s="8">
        <v>22.2</v>
      </c>
      <c r="L151" s="8">
        <v>21.1</v>
      </c>
      <c r="M151" s="9">
        <f>VLOOKUP(C151, [1]Data!$A:$F, 6, FALSE)</f>
        <v>0.63700000000000001</v>
      </c>
      <c r="N151" s="9">
        <f>VLOOKUP(C151, [1]Data!$A:$G, 7, FALSE)</f>
        <v>0.98299999999999998</v>
      </c>
      <c r="O151" s="9" t="str">
        <f>VLOOKUP(C151, [1]Data!$A:$H, 8, FALSE)</f>
        <v>*</v>
      </c>
      <c r="P151" s="9" t="str">
        <f>VLOOKUP(C151, [1]Data!$A:$I, 9, FALSE)</f>
        <v>*</v>
      </c>
      <c r="Q151" s="9" t="str">
        <f>VLOOKUP(C151, [1]Data!$A:$J, 10, FALSE)</f>
        <v>*</v>
      </c>
      <c r="R151" s="9" t="str">
        <f>VLOOKUP(C151, [1]Data!$A:$K, 11, FALSE)</f>
        <v>*</v>
      </c>
      <c r="S151" s="9" t="str">
        <f>VLOOKUP(C151, [1]Data!$A:$L, 12, FALSE)</f>
        <v>*</v>
      </c>
      <c r="T151" s="9" t="str">
        <f>VLOOKUP(C151, [1]Data!$A:$M, 13, FALSE)</f>
        <v>*</v>
      </c>
      <c r="U151" s="9">
        <f>VLOOKUP(C151, [1]Data!$A:$N, 14, FALSE)</f>
        <v>0.10099999999999999</v>
      </c>
      <c r="V151" s="8" t="str">
        <f>VLOOKUP(C151, [1]Data!$A:$O, 15, FALSE)</f>
        <v>Ozark</v>
      </c>
      <c r="W151" s="8" t="str">
        <f>VLOOKUP(C151, [1]Data!$A:$P, 16, FALSE)</f>
        <v>rural</v>
      </c>
      <c r="X151" s="8" t="str">
        <f>VLOOKUP(C151, [1]Data!$A:$Q, 17, FALSE)</f>
        <v>Southwest</v>
      </c>
      <c r="Y151" s="8">
        <f>VLOOKUP(C151, [1]Data!$A:$R, 18, FALSE)</f>
        <v>2912600</v>
      </c>
    </row>
    <row r="152" spans="1:25" ht="15.6" x14ac:dyDescent="0.35">
      <c r="A152" s="7" t="s">
        <v>1287</v>
      </c>
      <c r="B152" s="8" t="s">
        <v>1288</v>
      </c>
      <c r="C152" s="8" t="s">
        <v>1289</v>
      </c>
      <c r="D152" s="8">
        <f>VLOOKUP(C152, [1]Data!$A:$D, 4, FALSE)</f>
        <v>228</v>
      </c>
      <c r="E152" s="8">
        <v>8</v>
      </c>
      <c r="F152" s="8">
        <v>32</v>
      </c>
      <c r="G152" s="9">
        <v>0.25</v>
      </c>
      <c r="H152" s="8">
        <v>19.100000000000001</v>
      </c>
      <c r="I152" s="8">
        <v>18.399999999999999</v>
      </c>
      <c r="J152" s="8">
        <v>18.899999999999999</v>
      </c>
      <c r="K152" s="8">
        <v>19.600000000000001</v>
      </c>
      <c r="L152" s="8">
        <v>19.399999999999999</v>
      </c>
      <c r="M152" s="9">
        <f>VLOOKUP(C152, [1]Data!$A:$F, 6, FALSE)</f>
        <v>0.29100000000000004</v>
      </c>
      <c r="N152" s="9">
        <f>VLOOKUP(C152, [1]Data!$A:$G, 7, FALSE)</f>
        <v>0.90799999999999992</v>
      </c>
      <c r="O152" s="9" t="str">
        <f>VLOOKUP(C152, [1]Data!$A:$H, 8, FALSE)</f>
        <v>*</v>
      </c>
      <c r="P152" s="9">
        <f>VLOOKUP(C152, [1]Data!$A:$I, 9, FALSE)</f>
        <v>3.1E-2</v>
      </c>
      <c r="Q152" s="9" t="str">
        <f>VLOOKUP(C152, [1]Data!$A:$J, 10, FALSE)</f>
        <v>*</v>
      </c>
      <c r="R152" s="9">
        <f>VLOOKUP(C152, [1]Data!$A:$K, 11, FALSE)</f>
        <v>5.2999999999999999E-2</v>
      </c>
      <c r="S152" s="9" t="str">
        <f>VLOOKUP(C152, [1]Data!$A:$L, 12, FALSE)</f>
        <v>*</v>
      </c>
      <c r="T152" s="9" t="str">
        <f>VLOOKUP(C152, [1]Data!$A:$M, 13, FALSE)</f>
        <v>*</v>
      </c>
      <c r="U152" s="9">
        <f>VLOOKUP(C152, [1]Data!$A:$N, 14, FALSE)</f>
        <v>0.18859999999999999</v>
      </c>
      <c r="V152" s="8" t="str">
        <f>VLOOKUP(C152, [1]Data!$A:$O, 15, FALSE)</f>
        <v>Stone</v>
      </c>
      <c r="W152" s="8" t="str">
        <f>VLOOKUP(C152, [1]Data!$A:$P, 16, FALSE)</f>
        <v>rural</v>
      </c>
      <c r="X152" s="8" t="str">
        <f>VLOOKUP(C152, [1]Data!$A:$Q, 17, FALSE)</f>
        <v>Southwest</v>
      </c>
      <c r="Y152" s="8">
        <f>VLOOKUP(C152, [1]Data!$A:$R, 18, FALSE)</f>
        <v>2912630</v>
      </c>
    </row>
    <row r="153" spans="1:25" ht="15.6" x14ac:dyDescent="0.35">
      <c r="A153" s="7" t="s">
        <v>363</v>
      </c>
      <c r="B153" s="8" t="s">
        <v>364</v>
      </c>
      <c r="C153" s="8" t="s">
        <v>365</v>
      </c>
      <c r="D153" s="8">
        <f>VLOOKUP(C153, [1]Data!$A:$D, 4, FALSE)</f>
        <v>164</v>
      </c>
      <c r="E153" s="8">
        <v>18</v>
      </c>
      <c r="F153" s="8">
        <v>35</v>
      </c>
      <c r="G153" s="9">
        <v>0.51428571428571423</v>
      </c>
      <c r="H153" s="8">
        <v>22.1</v>
      </c>
      <c r="I153" s="8">
        <v>21.4</v>
      </c>
      <c r="J153" s="8">
        <v>21.2</v>
      </c>
      <c r="K153" s="8">
        <v>23.7</v>
      </c>
      <c r="L153" s="8">
        <v>21.4</v>
      </c>
      <c r="M153" s="9">
        <f>VLOOKUP(C153, [1]Data!$A:$F, 6, FALSE)</f>
        <v>0.22899999999999998</v>
      </c>
      <c r="N153" s="9">
        <f>VLOOKUP(C153, [1]Data!$A:$G, 7, FALSE)</f>
        <v>0.95099999999999996</v>
      </c>
      <c r="O153" s="9" t="str">
        <f>VLOOKUP(C153, [1]Data!$A:$H, 8, FALSE)</f>
        <v>*</v>
      </c>
      <c r="P153" s="9" t="str">
        <f>VLOOKUP(C153, [1]Data!$A:$I, 9, FALSE)</f>
        <v>*</v>
      </c>
      <c r="Q153" s="9" t="str">
        <f>VLOOKUP(C153, [1]Data!$A:$J, 10, FALSE)</f>
        <v>*</v>
      </c>
      <c r="R153" s="9" t="str">
        <f>VLOOKUP(C153, [1]Data!$A:$K, 11, FALSE)</f>
        <v>*</v>
      </c>
      <c r="S153" s="9" t="str">
        <f>VLOOKUP(C153, [1]Data!$A:$L, 12, FALSE)</f>
        <v>*</v>
      </c>
      <c r="T153" s="9" t="str">
        <f>VLOOKUP(C153, [1]Data!$A:$M, 13, FALSE)</f>
        <v>*</v>
      </c>
      <c r="U153" s="9">
        <f>VLOOKUP(C153, [1]Data!$A:$N, 14, FALSE)</f>
        <v>0.17679999999999998</v>
      </c>
      <c r="V153" s="8" t="str">
        <f>VLOOKUP(C153, [1]Data!$A:$O, 15, FALSE)</f>
        <v>Daviess</v>
      </c>
      <c r="W153" s="8" t="str">
        <f>VLOOKUP(C153, [1]Data!$A:$P, 16, FALSE)</f>
        <v>rural</v>
      </c>
      <c r="X153" s="8" t="str">
        <f>VLOOKUP(C153, [1]Data!$A:$Q, 17, FALSE)</f>
        <v>Northwest</v>
      </c>
      <c r="Y153" s="8">
        <f>VLOOKUP(C153, [1]Data!$A:$R, 18, FALSE)</f>
        <v>2912660</v>
      </c>
    </row>
    <row r="154" spans="1:25" ht="15.6" x14ac:dyDescent="0.35">
      <c r="A154" s="7" t="s">
        <v>428</v>
      </c>
      <c r="B154" s="8" t="s">
        <v>429</v>
      </c>
      <c r="C154" s="8" t="s">
        <v>430</v>
      </c>
      <c r="D154" s="8">
        <f>VLOOKUP(C154, [1]Data!$A:$D, 4, FALSE)</f>
        <v>349</v>
      </c>
      <c r="E154" s="8">
        <v>57</v>
      </c>
      <c r="F154" s="8">
        <v>82</v>
      </c>
      <c r="G154" s="9">
        <v>0.69512195121951215</v>
      </c>
      <c r="H154" s="8">
        <v>21.3</v>
      </c>
      <c r="I154" s="8">
        <v>20.7</v>
      </c>
      <c r="J154" s="8">
        <v>20.2</v>
      </c>
      <c r="K154" s="8">
        <v>21.8</v>
      </c>
      <c r="L154" s="8">
        <v>21.5</v>
      </c>
      <c r="M154" s="9">
        <f>VLOOKUP(C154, [1]Data!$A:$F, 6, FALSE)</f>
        <v>0.218</v>
      </c>
      <c r="N154" s="9">
        <f>VLOOKUP(C154, [1]Data!$A:$G, 7, FALSE)</f>
        <v>0.96299999999999997</v>
      </c>
      <c r="O154" s="9" t="str">
        <f>VLOOKUP(C154, [1]Data!$A:$H, 8, FALSE)</f>
        <v>*</v>
      </c>
      <c r="P154" s="9" t="str">
        <f>VLOOKUP(C154, [1]Data!$A:$I, 9, FALSE)</f>
        <v>*</v>
      </c>
      <c r="Q154" s="9" t="str">
        <f>VLOOKUP(C154, [1]Data!$A:$J, 10, FALSE)</f>
        <v>*</v>
      </c>
      <c r="R154" s="9">
        <f>VLOOKUP(C154, [1]Data!$A:$K, 11, FALSE)</f>
        <v>2.3E-2</v>
      </c>
      <c r="S154" s="9" t="str">
        <f>VLOOKUP(C154, [1]Data!$A:$L, 12, FALSE)</f>
        <v>*</v>
      </c>
      <c r="T154" s="9" t="str">
        <f>VLOOKUP(C154, [1]Data!$A:$M, 13, FALSE)</f>
        <v>*</v>
      </c>
      <c r="U154" s="9">
        <f>VLOOKUP(C154, [1]Data!$A:$N, 14, FALSE)</f>
        <v>0.14899999999999999</v>
      </c>
      <c r="V154" s="8" t="str">
        <f>VLOOKUP(C154, [1]Data!$A:$O, 15, FALSE)</f>
        <v>Gasconade</v>
      </c>
      <c r="W154" s="8" t="str">
        <f>VLOOKUP(C154, [1]Data!$A:$P, 16, FALSE)</f>
        <v>rural</v>
      </c>
      <c r="X154" s="8" t="str">
        <f>VLOOKUP(C154, [1]Data!$A:$Q, 17, FALSE)</f>
        <v>Central</v>
      </c>
      <c r="Y154" s="8">
        <f>VLOOKUP(C154, [1]Data!$A:$R, 18, FALSE)</f>
        <v>2914280</v>
      </c>
    </row>
    <row r="155" spans="1:25" ht="15.6" x14ac:dyDescent="0.35">
      <c r="A155" s="7" t="s">
        <v>425</v>
      </c>
      <c r="B155" s="8" t="s">
        <v>426</v>
      </c>
      <c r="C155" s="8" t="s">
        <v>427</v>
      </c>
      <c r="D155" s="8">
        <f>VLOOKUP(C155, [1]Data!$A:$D, 4, FALSE)</f>
        <v>576</v>
      </c>
      <c r="E155" s="8">
        <v>69</v>
      </c>
      <c r="F155" s="8">
        <v>146</v>
      </c>
      <c r="G155" s="9">
        <v>0.4726027397260274</v>
      </c>
      <c r="H155" s="8">
        <v>20.5</v>
      </c>
      <c r="I155" s="8">
        <v>18.8</v>
      </c>
      <c r="J155" s="8">
        <v>19.8</v>
      </c>
      <c r="K155" s="8">
        <v>21.9</v>
      </c>
      <c r="L155" s="8">
        <v>21.1</v>
      </c>
      <c r="M155" s="9">
        <f>VLOOKUP(C155, [1]Data!$A:$F, 6, FALSE)</f>
        <v>0.33</v>
      </c>
      <c r="N155" s="9">
        <f>VLOOKUP(C155, [1]Data!$A:$G, 7, FALSE)</f>
        <v>0.92500000000000004</v>
      </c>
      <c r="O155" s="9">
        <f>VLOOKUP(C155, [1]Data!$A:$H, 8, FALSE)</f>
        <v>9.0000000000000011E-3</v>
      </c>
      <c r="P155" s="9">
        <f>VLOOKUP(C155, [1]Data!$A:$I, 9, FALSE)</f>
        <v>0.04</v>
      </c>
      <c r="Q155" s="9" t="str">
        <f>VLOOKUP(C155, [1]Data!$A:$J, 10, FALSE)</f>
        <v>*</v>
      </c>
      <c r="R155" s="9">
        <f>VLOOKUP(C155, [1]Data!$A:$K, 11, FALSE)</f>
        <v>1.6E-2</v>
      </c>
      <c r="S155" s="9" t="str">
        <f>VLOOKUP(C155, [1]Data!$A:$L, 12, FALSE)</f>
        <v>*</v>
      </c>
      <c r="T155" s="9" t="str">
        <f>VLOOKUP(C155, [1]Data!$A:$M, 13, FALSE)</f>
        <v>*</v>
      </c>
      <c r="U155" s="9">
        <f>VLOOKUP(C155, [1]Data!$A:$N, 14, FALSE)</f>
        <v>0.13019999999999998</v>
      </c>
      <c r="V155" s="8" t="str">
        <f>VLOOKUP(C155, [1]Data!$A:$O, 15, FALSE)</f>
        <v>Gasconade</v>
      </c>
      <c r="W155" s="8" t="str">
        <f>VLOOKUP(C155, [1]Data!$A:$P, 16, FALSE)</f>
        <v>rural</v>
      </c>
      <c r="X155" s="8" t="str">
        <f>VLOOKUP(C155, [1]Data!$A:$Q, 17, FALSE)</f>
        <v>Central</v>
      </c>
      <c r="Y155" s="8">
        <f>VLOOKUP(C155, [1]Data!$A:$R, 18, FALSE)</f>
        <v>2923340</v>
      </c>
    </row>
    <row r="156" spans="1:25" ht="15.6" x14ac:dyDescent="0.35">
      <c r="A156" s="7" t="s">
        <v>1420</v>
      </c>
      <c r="B156" s="8" t="s">
        <v>1421</v>
      </c>
      <c r="C156" s="8" t="s">
        <v>1422</v>
      </c>
      <c r="D156" s="8">
        <f>VLOOKUP(C156, [1]Data!$A:$D, 4, FALSE)</f>
        <v>356</v>
      </c>
      <c r="E156" s="8">
        <v>59</v>
      </c>
      <c r="F156" s="8">
        <v>59</v>
      </c>
      <c r="G156" s="9">
        <v>1</v>
      </c>
      <c r="H156" s="8">
        <v>19.600000000000001</v>
      </c>
      <c r="I156" s="8">
        <v>19.3</v>
      </c>
      <c r="J156" s="8">
        <v>18.8</v>
      </c>
      <c r="K156" s="8">
        <v>20.2</v>
      </c>
      <c r="L156" s="8">
        <v>19.600000000000001</v>
      </c>
      <c r="M156" s="9">
        <f>VLOOKUP(C156, [1]Data!$A:$F, 6, FALSE)</f>
        <v>0.47700000000000004</v>
      </c>
      <c r="N156" s="9">
        <f>VLOOKUP(C156, [1]Data!$A:$G, 7, FALSE)</f>
        <v>0.61</v>
      </c>
      <c r="O156" s="9">
        <f>VLOOKUP(C156, [1]Data!$A:$H, 8, FALSE)</f>
        <v>0.13800000000000001</v>
      </c>
      <c r="P156" s="9">
        <f>VLOOKUP(C156, [1]Data!$A:$I, 9, FALSE)</f>
        <v>8.1000000000000003E-2</v>
      </c>
      <c r="Q156" s="9">
        <f>VLOOKUP(C156, [1]Data!$A:$J, 10, FALSE)</f>
        <v>5.3370786516853931E-2</v>
      </c>
      <c r="R156" s="9">
        <f>VLOOKUP(C156, [1]Data!$A:$K, 11, FALSE)</f>
        <v>0.11800000000000001</v>
      </c>
      <c r="S156" s="9"/>
      <c r="T156" s="9">
        <f>VLOOKUP(C156, [1]Data!$A:$M, 13, FALSE)</f>
        <v>0.17420000000000002</v>
      </c>
      <c r="U156" s="9">
        <f>VLOOKUP(C156, [1]Data!$A:$N, 14, FALSE)</f>
        <v>4.2099999999999999E-2</v>
      </c>
      <c r="V156" s="8" t="str">
        <f>VLOOKUP(C156, [1]Data!$A:$O, 15, FALSE)</f>
        <v>St. Louis City</v>
      </c>
      <c r="W156" s="8" t="str">
        <f>VLOOKUP(C156, [1]Data!$A:$P, 16, FALSE)</f>
        <v>urban</v>
      </c>
      <c r="X156" s="8" t="str">
        <f>VLOOKUP(C156, [1]Data!$A:$Q, 17, FALSE)</f>
        <v>St. Louis</v>
      </c>
      <c r="Y156" s="8">
        <f>VLOOKUP(C156, [1]Data!$A:$R, 18, FALSE)</f>
        <v>2900592</v>
      </c>
    </row>
    <row r="157" spans="1:25" ht="15.6" x14ac:dyDescent="0.35">
      <c r="A157" s="7" t="s">
        <v>875</v>
      </c>
      <c r="B157" s="8" t="s">
        <v>876</v>
      </c>
      <c r="C157" s="8" t="s">
        <v>877</v>
      </c>
      <c r="D157" s="8">
        <f>VLOOKUP(C157, [1]Data!$A:$D, 4, FALSE)</f>
        <v>109</v>
      </c>
      <c r="E157" s="8">
        <v>14</v>
      </c>
      <c r="F157" s="8">
        <v>14</v>
      </c>
      <c r="G157" s="9">
        <v>1</v>
      </c>
      <c r="H157" s="8">
        <v>18.600000000000001</v>
      </c>
      <c r="I157" s="8">
        <v>17.100000000000001</v>
      </c>
      <c r="J157" s="8">
        <v>20</v>
      </c>
      <c r="K157" s="8">
        <v>18.600000000000001</v>
      </c>
      <c r="L157" s="8">
        <v>18.399999999999999</v>
      </c>
      <c r="M157" s="9">
        <f>VLOOKUP(C157, [1]Data!$A:$F, 6, FALSE)</f>
        <v>1</v>
      </c>
      <c r="N157" s="9">
        <f>VLOOKUP(C157, [1]Data!$A:$G, 7, FALSE)</f>
        <v>0.97199999999999998</v>
      </c>
      <c r="O157" s="9" t="str">
        <f>VLOOKUP(C157, [1]Data!$A:$H, 8, FALSE)</f>
        <v>*</v>
      </c>
      <c r="P157" s="9" t="str">
        <f>VLOOKUP(C157, [1]Data!$A:$I, 9, FALSE)</f>
        <v>*</v>
      </c>
      <c r="Q157" s="9" t="str">
        <f>VLOOKUP(C157, [1]Data!$A:$J, 10, FALSE)</f>
        <v>*</v>
      </c>
      <c r="R157" s="9" t="str">
        <f>VLOOKUP(C157, [1]Data!$A:$K, 11, FALSE)</f>
        <v>*</v>
      </c>
      <c r="S157" s="9" t="str">
        <f>VLOOKUP(C157, [1]Data!$A:$L, 12, FALSE)</f>
        <v>*</v>
      </c>
      <c r="T157" s="9" t="str">
        <f>VLOOKUP(C157, [1]Data!$A:$M, 13, FALSE)</f>
        <v>*</v>
      </c>
      <c r="U157" s="9">
        <f>VLOOKUP(C157, [1]Data!$A:$N, 14, FALSE)</f>
        <v>0.16510000000000002</v>
      </c>
      <c r="V157" s="8" t="str">
        <f>VLOOKUP(C157, [1]Data!$A:$O, 15, FALSE)</f>
        <v>New Madrid</v>
      </c>
      <c r="W157" s="8" t="str">
        <f>VLOOKUP(C157, [1]Data!$A:$P, 16, FALSE)</f>
        <v>rural</v>
      </c>
      <c r="X157" s="8" t="str">
        <f>VLOOKUP(C157, [1]Data!$A:$Q, 17, FALSE)</f>
        <v>Bootheel</v>
      </c>
      <c r="Y157" s="8">
        <f>VLOOKUP(C157, [1]Data!$A:$R, 18, FALSE)</f>
        <v>2912780</v>
      </c>
    </row>
    <row r="158" spans="1:25" ht="15.6" x14ac:dyDescent="0.35">
      <c r="A158" s="7" t="s">
        <v>482</v>
      </c>
      <c r="B158" s="8" t="s">
        <v>483</v>
      </c>
      <c r="C158" s="8" t="s">
        <v>484</v>
      </c>
      <c r="D158" s="8">
        <f>VLOOKUP(C158, [1]Data!$A:$D, 4, FALSE)</f>
        <v>67</v>
      </c>
      <c r="E158" s="8">
        <v>8</v>
      </c>
      <c r="F158" s="8">
        <v>9</v>
      </c>
      <c r="G158" s="9">
        <v>0.88888888888888884</v>
      </c>
      <c r="H158" s="8">
        <v>19.8</v>
      </c>
      <c r="I158" s="8">
        <v>19.5</v>
      </c>
      <c r="J158" s="8">
        <v>20</v>
      </c>
      <c r="K158" s="8">
        <v>20.100000000000001</v>
      </c>
      <c r="L158" s="8">
        <v>18.899999999999999</v>
      </c>
      <c r="M158" s="9">
        <f>VLOOKUP(C158, [1]Data!$A:$F, 6, FALSE)</f>
        <v>0.38200000000000001</v>
      </c>
      <c r="N158" s="9">
        <f>VLOOKUP(C158, [1]Data!$A:$G, 7, FALSE)</f>
        <v>0.95499999999999996</v>
      </c>
      <c r="O158" s="9" t="str">
        <f>VLOOKUP(C158, [1]Data!$A:$H, 8, FALSE)</f>
        <v>*</v>
      </c>
      <c r="P158" s="9" t="str">
        <f>VLOOKUP(C158, [1]Data!$A:$I, 9, FALSE)</f>
        <v>*</v>
      </c>
      <c r="Q158" s="9" t="str">
        <f>VLOOKUP(C158, [1]Data!$A:$J, 10, FALSE)</f>
        <v>*</v>
      </c>
      <c r="R158" s="9" t="str">
        <f>VLOOKUP(C158, [1]Data!$A:$K, 11, FALSE)</f>
        <v>*</v>
      </c>
      <c r="S158" s="9" t="str">
        <f>VLOOKUP(C158, [1]Data!$A:$L, 12, FALSE)</f>
        <v>*</v>
      </c>
      <c r="T158" s="9" t="str">
        <f>VLOOKUP(C158, [1]Data!$A:$M, 13, FALSE)</f>
        <v>*</v>
      </c>
      <c r="U158" s="9">
        <f>VLOOKUP(C158, [1]Data!$A:$N, 14, FALSE)</f>
        <v>0.1343</v>
      </c>
      <c r="V158" s="8" t="str">
        <f>VLOOKUP(C158, [1]Data!$A:$O, 15, FALSE)</f>
        <v>Harrison</v>
      </c>
      <c r="W158" s="8" t="str">
        <f>VLOOKUP(C158, [1]Data!$A:$P, 16, FALSE)</f>
        <v>rural</v>
      </c>
      <c r="X158" s="8" t="str">
        <f>VLOOKUP(C158, [1]Data!$A:$Q, 17, FALSE)</f>
        <v>Northwest</v>
      </c>
      <c r="Y158" s="8">
        <f>VLOOKUP(C158, [1]Data!$A:$R, 18, FALSE)</f>
        <v>2912870</v>
      </c>
    </row>
    <row r="159" spans="1:25" ht="15.6" x14ac:dyDescent="0.35">
      <c r="A159" s="7" t="s">
        <v>527</v>
      </c>
      <c r="B159" s="8" t="s">
        <v>529</v>
      </c>
      <c r="C159" s="8" t="s">
        <v>528</v>
      </c>
      <c r="D159" s="8">
        <f>VLOOKUP(C159, [1]Data!$A:$D, 4, FALSE)</f>
        <v>192</v>
      </c>
      <c r="E159" s="8">
        <v>16</v>
      </c>
      <c r="F159" s="8">
        <v>29</v>
      </c>
      <c r="G159" s="9">
        <v>0.55172413793103448</v>
      </c>
      <c r="H159" s="8">
        <v>19.8</v>
      </c>
      <c r="I159" s="8">
        <v>19.399999999999999</v>
      </c>
      <c r="J159" s="8">
        <v>18.8</v>
      </c>
      <c r="K159" s="8">
        <v>20.2</v>
      </c>
      <c r="L159" s="8">
        <v>19.899999999999999</v>
      </c>
      <c r="M159" s="9">
        <f>VLOOKUP(C159, [1]Data!$A:$F, 6, FALSE)</f>
        <v>0.377</v>
      </c>
      <c r="N159" s="9">
        <f>VLOOKUP(C159, [1]Data!$A:$G, 7, FALSE)</f>
        <v>0.91700000000000004</v>
      </c>
      <c r="O159" s="9" t="str">
        <f>VLOOKUP(C159, [1]Data!$A:$H, 8, FALSE)</f>
        <v>*</v>
      </c>
      <c r="P159" s="9" t="str">
        <f>VLOOKUP(C159, [1]Data!$A:$I, 9, FALSE)</f>
        <v>*</v>
      </c>
      <c r="Q159" s="9" t="str">
        <f>VLOOKUP(C159, [1]Data!$A:$J, 10, FALSE)</f>
        <v>*</v>
      </c>
      <c r="R159" s="9">
        <f>VLOOKUP(C159, [1]Data!$A:$K, 11, FALSE)</f>
        <v>4.7E-2</v>
      </c>
      <c r="S159" s="9" t="str">
        <f>VLOOKUP(C159, [1]Data!$A:$L, 12, FALSE)</f>
        <v>*</v>
      </c>
      <c r="T159" s="9" t="str">
        <f>VLOOKUP(C159, [1]Data!$A:$M, 13, FALSE)</f>
        <v>*</v>
      </c>
      <c r="U159" s="9">
        <f>VLOOKUP(C159, [1]Data!$A:$N, 14, FALSE)</f>
        <v>0.1875</v>
      </c>
      <c r="V159" s="8" t="str">
        <f>VLOOKUP(C159, [1]Data!$A:$O, 15, FALSE)</f>
        <v>Howard</v>
      </c>
      <c r="W159" s="8" t="str">
        <f>VLOOKUP(C159, [1]Data!$A:$P, 16, FALSE)</f>
        <v>rural</v>
      </c>
      <c r="X159" s="8" t="str">
        <f>VLOOKUP(C159, [1]Data!$A:$Q, 17, FALSE)</f>
        <v>Central</v>
      </c>
      <c r="Y159" s="8">
        <f>VLOOKUP(C159, [1]Data!$A:$R, 18, FALSE)</f>
        <v>2912900</v>
      </c>
    </row>
    <row r="160" spans="1:25" ht="15.6" x14ac:dyDescent="0.35">
      <c r="A160" s="7" t="s">
        <v>54</v>
      </c>
      <c r="B160" s="8" t="s">
        <v>55</v>
      </c>
      <c r="C160" s="8" t="s">
        <v>56</v>
      </c>
      <c r="D160" s="8">
        <f>VLOOKUP(C160, [1]Data!$A:$D, 4, FALSE)</f>
        <v>89</v>
      </c>
      <c r="E160" s="8">
        <v>6</v>
      </c>
      <c r="F160" s="8">
        <v>14</v>
      </c>
      <c r="G160" s="9">
        <v>0.42857142857142855</v>
      </c>
      <c r="H160" s="8">
        <v>19</v>
      </c>
      <c r="I160" s="8">
        <v>19.2</v>
      </c>
      <c r="J160" s="8">
        <v>18.7</v>
      </c>
      <c r="K160" s="8">
        <v>18.8</v>
      </c>
      <c r="L160" s="8">
        <v>19.3</v>
      </c>
      <c r="M160" s="9">
        <f>VLOOKUP(C160, [1]Data!$A:$F, 6, FALSE)</f>
        <v>0.72400000000000009</v>
      </c>
      <c r="N160" s="9">
        <f>VLOOKUP(C160, [1]Data!$A:$G, 7, FALSE)</f>
        <v>0.87599999999999989</v>
      </c>
      <c r="O160" s="9" t="str">
        <f>VLOOKUP(C160, [1]Data!$A:$H, 8, FALSE)</f>
        <v>*</v>
      </c>
      <c r="P160" s="9" t="str">
        <f>VLOOKUP(C160, [1]Data!$A:$I, 9, FALSE)</f>
        <v>*</v>
      </c>
      <c r="Q160" s="9" t="str">
        <f>VLOOKUP(C160, [1]Data!$A:$J, 10, FALSE)</f>
        <v>*</v>
      </c>
      <c r="R160" s="9">
        <f>VLOOKUP(C160, [1]Data!$A:$K, 11, FALSE)</f>
        <v>0.11199999999999999</v>
      </c>
      <c r="S160" s="9" t="str">
        <f>VLOOKUP(C160, [1]Data!$A:$L, 12, FALSE)</f>
        <v>*</v>
      </c>
      <c r="T160" s="9" t="str">
        <f>VLOOKUP(C160, [1]Data!$A:$M, 13, FALSE)</f>
        <v>*</v>
      </c>
      <c r="U160" s="9">
        <f>VLOOKUP(C160, [1]Data!$A:$N, 14, FALSE)</f>
        <v>0.14610000000000001</v>
      </c>
      <c r="V160" s="8" t="str">
        <f>VLOOKUP(C160, [1]Data!$A:$O, 15, FALSE)</f>
        <v>Barton</v>
      </c>
      <c r="W160" s="8" t="str">
        <f>VLOOKUP(C160, [1]Data!$A:$P, 16, FALSE)</f>
        <v>town</v>
      </c>
      <c r="X160" s="8" t="str">
        <f>VLOOKUP(C160, [1]Data!$A:$Q, 17, FALSE)</f>
        <v>Southwest</v>
      </c>
      <c r="Y160" s="8">
        <f>VLOOKUP(C160, [1]Data!$A:$R, 18, FALSE)</f>
        <v>2912930</v>
      </c>
    </row>
    <row r="161" spans="1:25" ht="15.6" x14ac:dyDescent="0.35">
      <c r="A161" s="7" t="s">
        <v>555</v>
      </c>
      <c r="B161" s="8" t="s">
        <v>556</v>
      </c>
      <c r="C161" s="8" t="s">
        <v>557</v>
      </c>
      <c r="D161" s="8">
        <f>VLOOKUP(C161, [1]Data!$A:$D, 4, FALSE)</f>
        <v>1446</v>
      </c>
      <c r="E161" s="8">
        <v>192</v>
      </c>
      <c r="F161" s="8">
        <v>335</v>
      </c>
      <c r="G161" s="9">
        <v>0.57313432835820899</v>
      </c>
      <c r="H161" s="8">
        <v>20.3</v>
      </c>
      <c r="I161" s="8">
        <v>18.7</v>
      </c>
      <c r="J161" s="8">
        <v>19.399999999999999</v>
      </c>
      <c r="K161" s="8">
        <v>21.2</v>
      </c>
      <c r="L161" s="8">
        <v>21.2</v>
      </c>
      <c r="M161" s="9">
        <f>VLOOKUP(C161, [1]Data!$A:$F, 6, FALSE)</f>
        <v>0.16399999999999998</v>
      </c>
      <c r="N161" s="9">
        <f>VLOOKUP(C161, [1]Data!$A:$G, 7, FALSE)</f>
        <v>0.81499999999999995</v>
      </c>
      <c r="O161" s="9">
        <f>VLOOKUP(C161, [1]Data!$A:$H, 8, FALSE)</f>
        <v>3.7000000000000005E-2</v>
      </c>
      <c r="P161" s="9">
        <f>VLOOKUP(C161, [1]Data!$A:$I, 9, FALSE)</f>
        <v>8.4000000000000005E-2</v>
      </c>
      <c r="Q161" s="9">
        <f>VLOOKUP(C161, [1]Data!$A:$J, 10, FALSE)</f>
        <v>8.2987551867219917E-3</v>
      </c>
      <c r="R161" s="9">
        <f>VLOOKUP(C161, [1]Data!$A:$K, 11, FALSE)</f>
        <v>4.9000000000000002E-2</v>
      </c>
      <c r="S161" s="9">
        <f>VLOOKUP(C161, [1]Data!$A:$L, 12, FALSE)</f>
        <v>6.7012448132780511E-3</v>
      </c>
      <c r="T161" s="9">
        <f>VLOOKUP(C161, [1]Data!$A:$M, 13, FALSE)</f>
        <v>8.3000000000000001E-3</v>
      </c>
      <c r="U161" s="9">
        <f>VLOOKUP(C161, [1]Data!$A:$N, 14, FALSE)</f>
        <v>0.1183</v>
      </c>
      <c r="V161" s="8" t="str">
        <f>VLOOKUP(C161, [1]Data!$A:$O, 15, FALSE)</f>
        <v>Jackson</v>
      </c>
      <c r="W161" s="8" t="str">
        <f>VLOOKUP(C161, [1]Data!$A:$P, 16, FALSE)</f>
        <v>suburban</v>
      </c>
      <c r="X161" s="8" t="str">
        <f>VLOOKUP(C161, [1]Data!$A:$Q, 17, FALSE)</f>
        <v>Kansas City</v>
      </c>
      <c r="Y161" s="8">
        <f>VLOOKUP(C161, [1]Data!$A:$R, 18, FALSE)</f>
        <v>2913080</v>
      </c>
    </row>
    <row r="162" spans="1:25" ht="15.6" x14ac:dyDescent="0.35">
      <c r="A162" s="7" t="s">
        <v>573</v>
      </c>
      <c r="B162" s="8" t="s">
        <v>574</v>
      </c>
      <c r="C162" s="8" t="s">
        <v>575</v>
      </c>
      <c r="D162" s="8">
        <f>VLOOKUP(C162, [1]Data!$A:$D, 4, FALSE)</f>
        <v>1104</v>
      </c>
      <c r="E162" s="8">
        <v>150</v>
      </c>
      <c r="F162" s="8">
        <v>216</v>
      </c>
      <c r="G162" s="9">
        <v>0.69444444444444442</v>
      </c>
      <c r="H162" s="8">
        <v>16.100000000000001</v>
      </c>
      <c r="I162" s="8">
        <v>14.9</v>
      </c>
      <c r="J162" s="8">
        <v>15.7</v>
      </c>
      <c r="K162" s="8">
        <v>16.600000000000001</v>
      </c>
      <c r="L162" s="8">
        <v>16.5</v>
      </c>
      <c r="M162" s="9">
        <f>VLOOKUP(C162, [1]Data!$A:$F, 6, FALSE)</f>
        <v>0.46200000000000002</v>
      </c>
      <c r="N162" s="9">
        <f>VLOOKUP(C162, [1]Data!$A:$G, 7, FALSE)</f>
        <v>0.18</v>
      </c>
      <c r="O162" s="9">
        <f>VLOOKUP(C162, [1]Data!$A:$H, 8, FALSE)</f>
        <v>0.47899999999999998</v>
      </c>
      <c r="P162" s="9">
        <f>VLOOKUP(C162, [1]Data!$A:$I, 9, FALSE)</f>
        <v>0.27100000000000002</v>
      </c>
      <c r="Q162" s="9">
        <f>VLOOKUP(C162, [1]Data!$A:$J, 10, FALSE)</f>
        <v>8.152173913043478E-3</v>
      </c>
      <c r="R162" s="9">
        <f>VLOOKUP(C162, [1]Data!$A:$K, 11, FALSE)</f>
        <v>5.5E-2</v>
      </c>
      <c r="S162" s="9">
        <f>VLOOKUP(C162, [1]Data!$A:$L, 12, FALSE)</f>
        <v>6.8478260869564989E-3</v>
      </c>
      <c r="T162" s="9">
        <f>VLOOKUP(C162, [1]Data!$A:$M, 13, FALSE)</f>
        <v>6.7900000000000002E-2</v>
      </c>
      <c r="U162" s="9">
        <f>VLOOKUP(C162, [1]Data!$A:$N, 14, FALSE)</f>
        <v>0.13589999999999999</v>
      </c>
      <c r="V162" s="8" t="str">
        <f>VLOOKUP(C162, [1]Data!$A:$O, 15, FALSE)</f>
        <v>Jackson</v>
      </c>
      <c r="W162" s="8" t="str">
        <f>VLOOKUP(C162, [1]Data!$A:$P, 16, FALSE)</f>
        <v>suburban</v>
      </c>
      <c r="X162" s="8" t="str">
        <f>VLOOKUP(C162, [1]Data!$A:$Q, 17, FALSE)</f>
        <v>Kansas City</v>
      </c>
      <c r="Y162" s="8">
        <f>VLOOKUP(C162, [1]Data!$A:$R, 18, FALSE)</f>
        <v>2913140</v>
      </c>
    </row>
    <row r="163" spans="1:25" ht="15.6" x14ac:dyDescent="0.35">
      <c r="A163" s="7" t="s">
        <v>641</v>
      </c>
      <c r="B163" s="8" t="s">
        <v>642</v>
      </c>
      <c r="C163" s="8" t="s">
        <v>643</v>
      </c>
      <c r="D163" s="8">
        <f>VLOOKUP(C163, [1]Data!$A:$D, 4, FALSE)</f>
        <v>285</v>
      </c>
      <c r="E163" s="8">
        <v>59</v>
      </c>
      <c r="F163" s="8">
        <v>73</v>
      </c>
      <c r="G163" s="9">
        <v>0.80821917808219179</v>
      </c>
      <c r="H163" s="8">
        <v>17.100000000000001</v>
      </c>
      <c r="I163" s="8">
        <v>15.7</v>
      </c>
      <c r="J163" s="8">
        <v>16.3</v>
      </c>
      <c r="K163" s="8">
        <v>17.7</v>
      </c>
      <c r="L163" s="8">
        <v>18.100000000000001</v>
      </c>
      <c r="M163" s="9">
        <f>VLOOKUP(C163, [1]Data!$A:$F, 6, FALSE)</f>
        <v>0.22600000000000001</v>
      </c>
      <c r="N163" s="9">
        <f>VLOOKUP(C163, [1]Data!$A:$G, 7, FALSE)</f>
        <v>0.98199999999999998</v>
      </c>
      <c r="O163" s="9" t="str">
        <f>VLOOKUP(C163, [1]Data!$A:$H, 8, FALSE)</f>
        <v>*</v>
      </c>
      <c r="P163" s="9" t="str">
        <f>VLOOKUP(C163, [1]Data!$A:$I, 9, FALSE)</f>
        <v>*</v>
      </c>
      <c r="Q163" s="9" t="str">
        <f>VLOOKUP(C163, [1]Data!$A:$J, 10, FALSE)</f>
        <v>*</v>
      </c>
      <c r="R163" s="9" t="str">
        <f>VLOOKUP(C163, [1]Data!$A:$K, 11, FALSE)</f>
        <v>*</v>
      </c>
      <c r="S163" s="9" t="str">
        <f>VLOOKUP(C163, [1]Data!$A:$L, 12, FALSE)</f>
        <v>*</v>
      </c>
      <c r="T163" s="9" t="str">
        <f>VLOOKUP(C163, [1]Data!$A:$M, 13, FALSE)</f>
        <v>*</v>
      </c>
      <c r="U163" s="9">
        <f>VLOOKUP(C163, [1]Data!$A:$N, 14, FALSE)</f>
        <v>0.1298</v>
      </c>
      <c r="V163" s="8" t="str">
        <f>VLOOKUP(C163, [1]Data!$A:$O, 15, FALSE)</f>
        <v>Jefferson</v>
      </c>
      <c r="W163" s="8" t="str">
        <f>VLOOKUP(C163, [1]Data!$A:$P, 16, FALSE)</f>
        <v>town</v>
      </c>
      <c r="X163" s="8" t="str">
        <f>VLOOKUP(C163, [1]Data!$A:$Q, 17, FALSE)</f>
        <v>St. Louis</v>
      </c>
      <c r="Y163" s="8">
        <f>VLOOKUP(C163, [1]Data!$A:$R, 18, FALSE)</f>
        <v>2913170</v>
      </c>
    </row>
    <row r="164" spans="1:25" ht="15.6" x14ac:dyDescent="0.35">
      <c r="A164" s="7" t="s">
        <v>1299</v>
      </c>
      <c r="B164" s="8" t="s">
        <v>1300</v>
      </c>
      <c r="C164" s="8" t="s">
        <v>1301</v>
      </c>
      <c r="D164" s="8">
        <f>VLOOKUP(C164, [1]Data!$A:$D, 4, FALSE)</f>
        <v>120</v>
      </c>
      <c r="E164" s="8">
        <v>9</v>
      </c>
      <c r="F164" s="8">
        <v>18</v>
      </c>
      <c r="G164" s="9">
        <v>0.5</v>
      </c>
      <c r="H164" s="8">
        <v>20.3</v>
      </c>
      <c r="I164" s="8">
        <v>18.2</v>
      </c>
      <c r="J164" s="8">
        <v>19.7</v>
      </c>
      <c r="K164" s="8">
        <v>21.9</v>
      </c>
      <c r="L164" s="8">
        <v>21.3</v>
      </c>
      <c r="M164" s="9">
        <f>VLOOKUP(C164, [1]Data!$A:$F, 6, FALSE)</f>
        <v>0.39100000000000001</v>
      </c>
      <c r="N164" s="9">
        <f>VLOOKUP(C164, [1]Data!$A:$G, 7, FALSE)</f>
        <v>0.94200000000000006</v>
      </c>
      <c r="O164" s="9" t="str">
        <f>VLOOKUP(C164, [1]Data!$A:$H, 8, FALSE)</f>
        <v>*</v>
      </c>
      <c r="P164" s="9">
        <f>VLOOKUP(C164, [1]Data!$A:$I, 9, FALSE)</f>
        <v>4.2000000000000003E-2</v>
      </c>
      <c r="Q164" s="9" t="str">
        <f>VLOOKUP(C164, [1]Data!$A:$J, 10, FALSE)</f>
        <v>*</v>
      </c>
      <c r="R164" s="9" t="str">
        <f>VLOOKUP(C164, [1]Data!$A:$K, 11, FALSE)</f>
        <v>*</v>
      </c>
      <c r="S164" s="9" t="str">
        <f>VLOOKUP(C164, [1]Data!$A:$L, 12, FALSE)</f>
        <v>*</v>
      </c>
      <c r="T164" s="9" t="str">
        <f>VLOOKUP(C164, [1]Data!$A:$M, 13, FALSE)</f>
        <v>*</v>
      </c>
      <c r="U164" s="9">
        <f>VLOOKUP(C164, [1]Data!$A:$N, 14, FALSE)</f>
        <v>0.10830000000000001</v>
      </c>
      <c r="V164" s="8" t="str">
        <f>VLOOKUP(C164, [1]Data!$A:$O, 15, FALSE)</f>
        <v>Sullivan</v>
      </c>
      <c r="W164" s="8" t="str">
        <f>VLOOKUP(C164, [1]Data!$A:$P, 16, FALSE)</f>
        <v>rural</v>
      </c>
      <c r="X164" s="8" t="str">
        <f>VLOOKUP(C164, [1]Data!$A:$Q, 17, FALSE)</f>
        <v>Northeast</v>
      </c>
      <c r="Y164" s="8">
        <f>VLOOKUP(C164, [1]Data!$A:$R, 18, FALSE)</f>
        <v>2913230</v>
      </c>
    </row>
    <row r="165" spans="1:25" ht="15.6" x14ac:dyDescent="0.35">
      <c r="A165" s="7" t="s">
        <v>975</v>
      </c>
      <c r="B165" s="8" t="s">
        <v>976</v>
      </c>
      <c r="C165" s="8" t="s">
        <v>977</v>
      </c>
      <c r="D165" s="8">
        <f>VLOOKUP(C165, [1]Data!$A:$D, 4, FALSE)</f>
        <v>159</v>
      </c>
      <c r="E165" s="8">
        <v>20</v>
      </c>
      <c r="F165" s="8">
        <v>20</v>
      </c>
      <c r="G165" s="9">
        <v>1</v>
      </c>
      <c r="H165" s="8">
        <v>16.8</v>
      </c>
      <c r="I165" s="8">
        <v>15.8</v>
      </c>
      <c r="J165" s="8">
        <v>16.600000000000001</v>
      </c>
      <c r="K165" s="8">
        <v>17.899999999999999</v>
      </c>
      <c r="L165" s="8">
        <v>16.399999999999999</v>
      </c>
      <c r="M165" s="9">
        <f>VLOOKUP(C165, [1]Data!$A:$F, 6, FALSE)</f>
        <v>0.22</v>
      </c>
      <c r="N165" s="9">
        <f>VLOOKUP(C165, [1]Data!$A:$G, 7, FALSE)</f>
        <v>0.88700000000000001</v>
      </c>
      <c r="O165" s="9" t="str">
        <f>VLOOKUP(C165, [1]Data!$A:$H, 8, FALSE)</f>
        <v>*</v>
      </c>
      <c r="P165" s="9">
        <f>VLOOKUP(C165, [1]Data!$A:$I, 9, FALSE)</f>
        <v>6.3E-2</v>
      </c>
      <c r="Q165" s="9" t="str">
        <f>VLOOKUP(C165, [1]Data!$A:$J, 10, FALSE)</f>
        <v>*</v>
      </c>
      <c r="R165" s="9">
        <f>VLOOKUP(C165, [1]Data!$A:$K, 11, FALSE)</f>
        <v>3.1E-2</v>
      </c>
      <c r="S165" s="9" t="str">
        <f>VLOOKUP(C165, [1]Data!$A:$L, 12, FALSE)</f>
        <v>*</v>
      </c>
      <c r="T165" s="9">
        <f>VLOOKUP(C165, [1]Data!$A:$M, 13, FALSE)</f>
        <v>5.0300000000000004E-2</v>
      </c>
      <c r="U165" s="9">
        <f>VLOOKUP(C165, [1]Data!$A:$N, 14, FALSE)</f>
        <v>0.1195</v>
      </c>
      <c r="V165" s="8" t="str">
        <f>VLOOKUP(C165, [1]Data!$A:$O, 15, FALSE)</f>
        <v>Pettis</v>
      </c>
      <c r="W165" s="8" t="str">
        <f>VLOOKUP(C165, [1]Data!$A:$P, 16, FALSE)</f>
        <v>town</v>
      </c>
      <c r="X165" s="8" t="str">
        <f>VLOOKUP(C165, [1]Data!$A:$Q, 17, FALSE)</f>
        <v>Western Plains</v>
      </c>
      <c r="Y165" s="8">
        <f>VLOOKUP(C165, [1]Data!$A:$R, 18, FALSE)</f>
        <v>2913290</v>
      </c>
    </row>
    <row r="166" spans="1:25" ht="15.6" x14ac:dyDescent="0.35">
      <c r="A166" s="7" t="s">
        <v>348</v>
      </c>
      <c r="B166" s="8" t="s">
        <v>349</v>
      </c>
      <c r="C166" s="8" t="s">
        <v>350</v>
      </c>
      <c r="D166" s="8">
        <f>VLOOKUP(C166, [1]Data!$A:$D, 4, FALSE)</f>
        <v>173</v>
      </c>
      <c r="E166" s="8">
        <v>11</v>
      </c>
      <c r="F166" s="8">
        <v>26</v>
      </c>
      <c r="G166" s="9">
        <v>0.42307692307692307</v>
      </c>
      <c r="H166" s="8">
        <v>22</v>
      </c>
      <c r="I166" s="8">
        <v>21</v>
      </c>
      <c r="J166" s="8">
        <v>19.600000000000001</v>
      </c>
      <c r="K166" s="8">
        <v>24.5</v>
      </c>
      <c r="L166" s="8">
        <v>22.2</v>
      </c>
      <c r="M166" s="9">
        <f>VLOOKUP(C166, [1]Data!$A:$F, 6, FALSE)</f>
        <v>0.51900000000000002</v>
      </c>
      <c r="N166" s="9">
        <f>VLOOKUP(C166, [1]Data!$A:$G, 7, FALSE)</f>
        <v>0.94799999999999995</v>
      </c>
      <c r="O166" s="9" t="str">
        <f>VLOOKUP(C166, [1]Data!$A:$H, 8, FALSE)</f>
        <v>*</v>
      </c>
      <c r="P166" s="9" t="str">
        <f>VLOOKUP(C166, [1]Data!$A:$I, 9, FALSE)</f>
        <v>*</v>
      </c>
      <c r="Q166" s="9" t="str">
        <f>VLOOKUP(C166, [1]Data!$A:$J, 10, FALSE)</f>
        <v>*</v>
      </c>
      <c r="R166" s="9">
        <f>VLOOKUP(C166, [1]Data!$A:$K, 11, FALSE)</f>
        <v>3.5000000000000003E-2</v>
      </c>
      <c r="S166" s="9" t="str">
        <f>VLOOKUP(C166, [1]Data!$A:$L, 12, FALSE)</f>
        <v>*</v>
      </c>
      <c r="T166" s="9" t="str">
        <f>VLOOKUP(C166, [1]Data!$A:$M, 13, FALSE)</f>
        <v>*</v>
      </c>
      <c r="U166" s="9">
        <f>VLOOKUP(C166, [1]Data!$A:$N, 14, FALSE)</f>
        <v>0.11560000000000001</v>
      </c>
      <c r="V166" s="8" t="str">
        <f>VLOOKUP(C166, [1]Data!$A:$O, 15, FALSE)</f>
        <v>Dade</v>
      </c>
      <c r="W166" s="8" t="str">
        <f>VLOOKUP(C166, [1]Data!$A:$P, 16, FALSE)</f>
        <v>rural</v>
      </c>
      <c r="X166" s="8" t="str">
        <f>VLOOKUP(C166, [1]Data!$A:$Q, 17, FALSE)</f>
        <v>Southwest</v>
      </c>
      <c r="Y166" s="8">
        <f>VLOOKUP(C166, [1]Data!$A:$R, 18, FALSE)</f>
        <v>2913320</v>
      </c>
    </row>
    <row r="167" spans="1:25" ht="15.6" x14ac:dyDescent="0.35">
      <c r="A167" s="7" t="s">
        <v>1362</v>
      </c>
      <c r="B167" s="8" t="s">
        <v>1363</v>
      </c>
      <c r="C167" s="8" t="s">
        <v>1364</v>
      </c>
      <c r="D167" s="8">
        <f>VLOOKUP(C167, [1]Data!$A:$D, 4, FALSE)</f>
        <v>204</v>
      </c>
      <c r="E167" s="8">
        <v>17</v>
      </c>
      <c r="F167" s="8">
        <v>41</v>
      </c>
      <c r="G167" s="9">
        <v>0.41463414634146339</v>
      </c>
      <c r="H167" s="8">
        <v>19.100000000000001</v>
      </c>
      <c r="I167" s="8">
        <v>17.100000000000001</v>
      </c>
      <c r="J167" s="8">
        <v>18.2</v>
      </c>
      <c r="K167" s="8">
        <v>20.9</v>
      </c>
      <c r="L167" s="8">
        <v>19.100000000000001</v>
      </c>
      <c r="M167" s="9">
        <f>VLOOKUP(C167, [1]Data!$A:$F, 6, FALSE)</f>
        <v>0.40500000000000003</v>
      </c>
      <c r="N167" s="9">
        <f>VLOOKUP(C167, [1]Data!$A:$G, 7, FALSE)</f>
        <v>0.94099999999999995</v>
      </c>
      <c r="O167" s="9" t="str">
        <f>VLOOKUP(C167, [1]Data!$A:$H, 8, FALSE)</f>
        <v>*</v>
      </c>
      <c r="P167" s="9">
        <f>VLOOKUP(C167, [1]Data!$A:$I, 9, FALSE)</f>
        <v>3.4000000000000002E-2</v>
      </c>
      <c r="Q167" s="9" t="str">
        <f>VLOOKUP(C167, [1]Data!$A:$J, 10, FALSE)</f>
        <v>*</v>
      </c>
      <c r="R167" s="9" t="str">
        <f>VLOOKUP(C167, [1]Data!$A:$K, 11, FALSE)</f>
        <v>*</v>
      </c>
      <c r="S167" s="9" t="str">
        <f>VLOOKUP(C167, [1]Data!$A:$L, 12, FALSE)</f>
        <v>*</v>
      </c>
      <c r="T167" s="9" t="str">
        <f>VLOOKUP(C167, [1]Data!$A:$M, 13, FALSE)</f>
        <v>*</v>
      </c>
      <c r="U167" s="9">
        <f>VLOOKUP(C167, [1]Data!$A:$N, 14, FALSE)</f>
        <v>0.14710000000000001</v>
      </c>
      <c r="V167" s="8" t="str">
        <f>VLOOKUP(C167, [1]Data!$A:$O, 15, FALSE)</f>
        <v>Wayne</v>
      </c>
      <c r="W167" s="8" t="str">
        <f>VLOOKUP(C167, [1]Data!$A:$P, 16, FALSE)</f>
        <v>rural</v>
      </c>
      <c r="X167" s="8" t="str">
        <f>VLOOKUP(C167, [1]Data!$A:$Q, 17, FALSE)</f>
        <v>Bootheel</v>
      </c>
      <c r="Y167" s="8">
        <f>VLOOKUP(C167, [1]Data!$A:$R, 18, FALSE)</f>
        <v>2913380</v>
      </c>
    </row>
    <row r="168" spans="1:25" ht="15.6" x14ac:dyDescent="0.35">
      <c r="A168" s="7" t="s">
        <v>467</v>
      </c>
      <c r="B168" s="8" t="s">
        <v>468</v>
      </c>
      <c r="C168" s="8" t="s">
        <v>469</v>
      </c>
      <c r="D168" s="8">
        <f>VLOOKUP(C168, [1]Data!$A:$D, 4, FALSE)</f>
        <v>59</v>
      </c>
      <c r="E168" s="8" t="s">
        <v>3</v>
      </c>
      <c r="F168" s="8">
        <v>8</v>
      </c>
      <c r="G168" s="9" t="s">
        <v>3</v>
      </c>
      <c r="H168" s="8">
        <v>16.7</v>
      </c>
      <c r="I168" s="8">
        <v>14.7</v>
      </c>
      <c r="J168" s="8">
        <v>16.7</v>
      </c>
      <c r="K168" s="8">
        <v>17.7</v>
      </c>
      <c r="L168" s="8">
        <v>17</v>
      </c>
      <c r="M168" s="9">
        <f>VLOOKUP(C168, [1]Data!$A:$F, 6, FALSE)</f>
        <v>0.38500000000000001</v>
      </c>
      <c r="N168" s="9">
        <f>VLOOKUP(C168, [1]Data!$A:$G, 7, FALSE)</f>
        <v>0.98299999999999998</v>
      </c>
      <c r="O168" s="9" t="str">
        <f>VLOOKUP(C168, [1]Data!$A:$H, 8, FALSE)</f>
        <v>*</v>
      </c>
      <c r="P168" s="9" t="str">
        <f>VLOOKUP(C168, [1]Data!$A:$I, 9, FALSE)</f>
        <v>*</v>
      </c>
      <c r="Q168" s="9" t="str">
        <f>VLOOKUP(C168, [1]Data!$A:$J, 10, FALSE)</f>
        <v>*</v>
      </c>
      <c r="R168" s="9" t="str">
        <f>VLOOKUP(C168, [1]Data!$A:$K, 11, FALSE)</f>
        <v>*</v>
      </c>
      <c r="S168" s="9" t="str">
        <f>VLOOKUP(C168, [1]Data!$A:$L, 12, FALSE)</f>
        <v>*</v>
      </c>
      <c r="T168" s="9" t="str">
        <f>VLOOKUP(C168, [1]Data!$A:$M, 13, FALSE)</f>
        <v>*</v>
      </c>
      <c r="U168" s="9">
        <f>VLOOKUP(C168, [1]Data!$A:$N, 14, FALSE)</f>
        <v>0.2712</v>
      </c>
      <c r="V168" s="8" t="str">
        <f>VLOOKUP(C168, [1]Data!$A:$O, 15, FALSE)</f>
        <v>Grundy</v>
      </c>
      <c r="W168" s="8" t="str">
        <f>VLOOKUP(C168, [1]Data!$A:$P, 16, FALSE)</f>
        <v>rural</v>
      </c>
      <c r="X168" s="8" t="str">
        <f>VLOOKUP(C168, [1]Data!$A:$Q, 17, FALSE)</f>
        <v>Northwest</v>
      </c>
      <c r="Y168" s="8">
        <f>VLOOKUP(C168, [1]Data!$A:$R, 18, FALSE)</f>
        <v>2912690</v>
      </c>
    </row>
    <row r="169" spans="1:25" ht="15.6" x14ac:dyDescent="0.35">
      <c r="A169" s="7" t="s">
        <v>598</v>
      </c>
      <c r="B169" s="8" t="s">
        <v>599</v>
      </c>
      <c r="C169" s="8" t="s">
        <v>600</v>
      </c>
      <c r="D169" s="8">
        <f>VLOOKUP(C169, [1]Data!$A:$D, 4, FALSE)</f>
        <v>422</v>
      </c>
      <c r="E169" s="8">
        <v>70</v>
      </c>
      <c r="F169" s="8">
        <v>75</v>
      </c>
      <c r="G169" s="9">
        <v>0.93333333333333335</v>
      </c>
      <c r="H169" s="8">
        <v>15.1</v>
      </c>
      <c r="I169" s="8">
        <v>13.7</v>
      </c>
      <c r="J169" s="8">
        <v>15.2</v>
      </c>
      <c r="K169" s="8">
        <v>14.8</v>
      </c>
      <c r="L169" s="8">
        <v>15.9</v>
      </c>
      <c r="M169" s="9">
        <f>VLOOKUP(C169, [1]Data!$A:$F, 6, FALSE)</f>
        <v>0.95599999999999996</v>
      </c>
      <c r="N169" s="9">
        <f>VLOOKUP(C169, [1]Data!$A:$G, 7, FALSE)</f>
        <v>2.4E-2</v>
      </c>
      <c r="O169" s="9">
        <f>VLOOKUP(C169, [1]Data!$A:$H, 8, FALSE)</f>
        <v>1.7000000000000001E-2</v>
      </c>
      <c r="P169" s="9">
        <f>VLOOKUP(C169, [1]Data!$A:$I, 9, FALSE)</f>
        <v>0.95700000000000007</v>
      </c>
      <c r="Q169" s="9" t="str">
        <f>VLOOKUP(C169, [1]Data!$A:$J, 10, FALSE)</f>
        <v>*</v>
      </c>
      <c r="R169" s="9" t="str">
        <f>VLOOKUP(C169, [1]Data!$A:$K, 11, FALSE)</f>
        <v>*</v>
      </c>
      <c r="S169" s="9" t="str">
        <f>VLOOKUP(C169, [1]Data!$A:$L, 12, FALSE)</f>
        <v>*</v>
      </c>
      <c r="T169" s="9">
        <f>VLOOKUP(C169, [1]Data!$A:$M, 13, FALSE)</f>
        <v>0.59240000000000004</v>
      </c>
      <c r="U169" s="9">
        <f>VLOOKUP(C169, [1]Data!$A:$N, 14, FALSE)</f>
        <v>0.1043</v>
      </c>
      <c r="V169" s="8" t="str">
        <f>VLOOKUP(C169, [1]Data!$A:$O, 15, FALSE)</f>
        <v>Jackson</v>
      </c>
      <c r="W169" s="8" t="str">
        <f>VLOOKUP(C169, [1]Data!$A:$P, 16, FALSE)</f>
        <v>urban</v>
      </c>
      <c r="X169" s="8" t="str">
        <f>VLOOKUP(C169, [1]Data!$A:$Q, 17, FALSE)</f>
        <v>Kansas City</v>
      </c>
      <c r="Y169" s="8">
        <f>VLOOKUP(C169, [1]Data!$A:$R, 18, FALSE)</f>
        <v>2900029</v>
      </c>
    </row>
    <row r="170" spans="1:25" ht="15.6" x14ac:dyDescent="0.35">
      <c r="A170" s="7" t="s">
        <v>189</v>
      </c>
      <c r="B170" s="8" t="s">
        <v>190</v>
      </c>
      <c r="C170" s="8" t="s">
        <v>191</v>
      </c>
      <c r="D170" s="8">
        <f>VLOOKUP(C170, [1]Data!$A:$D, 4, FALSE)</f>
        <v>69</v>
      </c>
      <c r="E170" s="8">
        <v>6</v>
      </c>
      <c r="F170" s="8">
        <v>14</v>
      </c>
      <c r="G170" s="9">
        <v>0.42857142857142855</v>
      </c>
      <c r="H170" s="8">
        <v>21.3</v>
      </c>
      <c r="I170" s="8">
        <v>18.3</v>
      </c>
      <c r="J170" s="8">
        <v>20</v>
      </c>
      <c r="K170" s="8">
        <v>24.7</v>
      </c>
      <c r="L170" s="8">
        <v>21.7</v>
      </c>
      <c r="M170" s="9">
        <f>VLOOKUP(C170, [1]Data!$A:$F, 6, FALSE)</f>
        <v>0.184</v>
      </c>
      <c r="N170" s="9">
        <f>VLOOKUP(C170, [1]Data!$A:$G, 7, FALSE)</f>
        <v>0.91299999999999992</v>
      </c>
      <c r="O170" s="9" t="str">
        <f>VLOOKUP(C170, [1]Data!$A:$H, 8, FALSE)</f>
        <v>*</v>
      </c>
      <c r="P170" s="9" t="str">
        <f>VLOOKUP(C170, [1]Data!$A:$I, 9, FALSE)</f>
        <v>*</v>
      </c>
      <c r="Q170" s="9" t="str">
        <f>VLOOKUP(C170, [1]Data!$A:$J, 10, FALSE)</f>
        <v>*</v>
      </c>
      <c r="R170" s="9" t="str">
        <f>VLOOKUP(C170, [1]Data!$A:$K, 11, FALSE)</f>
        <v>*</v>
      </c>
      <c r="S170" s="9" t="str">
        <f>VLOOKUP(C170, [1]Data!$A:$L, 12, FALSE)</f>
        <v>*</v>
      </c>
      <c r="T170" s="9" t="str">
        <f>VLOOKUP(C170, [1]Data!$A:$M, 13, FALSE)</f>
        <v>*</v>
      </c>
      <c r="U170" s="9">
        <f>VLOOKUP(C170, [1]Data!$A:$N, 14, FALSE)</f>
        <v>0.13039999999999999</v>
      </c>
      <c r="V170" s="8" t="str">
        <f>VLOOKUP(C170, [1]Data!$A:$O, 15, FALSE)</f>
        <v>Carroll</v>
      </c>
      <c r="W170" s="8" t="str">
        <f>VLOOKUP(C170, [1]Data!$A:$P, 16, FALSE)</f>
        <v>rural</v>
      </c>
      <c r="X170" s="8" t="str">
        <f>VLOOKUP(C170, [1]Data!$A:$Q, 17, FALSE)</f>
        <v>Western Plains</v>
      </c>
      <c r="Y170" s="8">
        <f>VLOOKUP(C170, [1]Data!$A:$R, 18, FALSE)</f>
        <v>2913500</v>
      </c>
    </row>
    <row r="171" spans="1:25" ht="15.6" x14ac:dyDescent="0.35">
      <c r="A171" s="7" t="s">
        <v>1018</v>
      </c>
      <c r="B171" s="8" t="s">
        <v>1019</v>
      </c>
      <c r="C171" s="8" t="s">
        <v>1020</v>
      </c>
      <c r="D171" s="8">
        <f>VLOOKUP(C171, [1]Data!$A:$D, 4, FALSE)</f>
        <v>106</v>
      </c>
      <c r="E171" s="8">
        <v>7</v>
      </c>
      <c r="F171" s="8">
        <v>15</v>
      </c>
      <c r="G171" s="9">
        <v>0.46666666666666667</v>
      </c>
      <c r="H171" s="8">
        <v>19.399999999999999</v>
      </c>
      <c r="I171" s="8">
        <v>17.3</v>
      </c>
      <c r="J171" s="8">
        <v>19.100000000000001</v>
      </c>
      <c r="K171" s="8">
        <v>19.899999999999999</v>
      </c>
      <c r="L171" s="8">
        <v>20.3</v>
      </c>
      <c r="M171" s="9">
        <f>VLOOKUP(C171, [1]Data!$A:$F, 6, FALSE)</f>
        <v>0.26</v>
      </c>
      <c r="N171" s="9">
        <f>VLOOKUP(C171, [1]Data!$A:$G, 7, FALSE)</f>
        <v>0.95299999999999996</v>
      </c>
      <c r="O171" s="9" t="str">
        <f>VLOOKUP(C171, [1]Data!$A:$H, 8, FALSE)</f>
        <v>*</v>
      </c>
      <c r="P171" s="9" t="str">
        <f>VLOOKUP(C171, [1]Data!$A:$I, 9, FALSE)</f>
        <v>*</v>
      </c>
      <c r="Q171" s="9" t="str">
        <f>VLOOKUP(C171, [1]Data!$A:$J, 10, FALSE)</f>
        <v>*</v>
      </c>
      <c r="R171" s="9">
        <f>VLOOKUP(C171, [1]Data!$A:$K, 11, FALSE)</f>
        <v>4.7E-2</v>
      </c>
      <c r="S171" s="9" t="str">
        <f>VLOOKUP(C171, [1]Data!$A:$L, 12, FALSE)</f>
        <v>*</v>
      </c>
      <c r="T171" s="9" t="str">
        <f>VLOOKUP(C171, [1]Data!$A:$M, 13, FALSE)</f>
        <v>*</v>
      </c>
      <c r="U171" s="9">
        <f>VLOOKUP(C171, [1]Data!$A:$N, 14, FALSE)</f>
        <v>0.14150000000000001</v>
      </c>
      <c r="V171" s="8" t="str">
        <f>VLOOKUP(C171, [1]Data!$A:$O, 15, FALSE)</f>
        <v>Polk</v>
      </c>
      <c r="W171" s="8" t="str">
        <f>VLOOKUP(C171, [1]Data!$A:$P, 16, FALSE)</f>
        <v>town</v>
      </c>
      <c r="X171" s="8" t="str">
        <f>VLOOKUP(C171, [1]Data!$A:$Q, 17, FALSE)</f>
        <v>Southwest</v>
      </c>
      <c r="Y171" s="8">
        <f>VLOOKUP(C171, [1]Data!$A:$R, 18, FALSE)</f>
        <v>2913530</v>
      </c>
    </row>
    <row r="172" spans="1:25" ht="15.6" x14ac:dyDescent="0.35">
      <c r="A172" s="7" t="s">
        <v>101</v>
      </c>
      <c r="B172" s="8" t="s">
        <v>103</v>
      </c>
      <c r="C172" s="8" t="s">
        <v>102</v>
      </c>
      <c r="D172" s="8">
        <f>VLOOKUP(C172, [1]Data!$A:$D, 4, FALSE)</f>
        <v>455</v>
      </c>
      <c r="E172" s="8">
        <v>78</v>
      </c>
      <c r="F172" s="8">
        <v>91</v>
      </c>
      <c r="G172" s="9">
        <v>0.8571428571428571</v>
      </c>
      <c r="H172" s="8">
        <v>21.3</v>
      </c>
      <c r="I172" s="8">
        <v>19.899999999999999</v>
      </c>
      <c r="J172" s="8">
        <v>21.9</v>
      </c>
      <c r="K172" s="8">
        <v>21.4</v>
      </c>
      <c r="L172" s="8">
        <v>21.6</v>
      </c>
      <c r="M172" s="9">
        <f>VLOOKUP(C172, [1]Data!$A:$F, 6, FALSE)</f>
        <v>0.125</v>
      </c>
      <c r="N172" s="9">
        <f>VLOOKUP(C172, [1]Data!$A:$G, 7, FALSE)</f>
        <v>0.91200000000000003</v>
      </c>
      <c r="O172" s="9">
        <f>VLOOKUP(C172, [1]Data!$A:$H, 8, FALSE)</f>
        <v>1.3000000000000001E-2</v>
      </c>
      <c r="P172" s="9">
        <f>VLOOKUP(C172, [1]Data!$A:$I, 9, FALSE)</f>
        <v>2.4E-2</v>
      </c>
      <c r="Q172" s="9">
        <f>VLOOKUP(C172, [1]Data!$A:$J, 10, FALSE)</f>
        <v>1.5384615384615385E-2</v>
      </c>
      <c r="R172" s="9">
        <f>VLOOKUP(C172, [1]Data!$A:$K, 11, FALSE)</f>
        <v>3.1E-2</v>
      </c>
      <c r="S172" s="9"/>
      <c r="T172" s="9" t="str">
        <f>VLOOKUP(C172, [1]Data!$A:$M, 13, FALSE)</f>
        <v>*</v>
      </c>
      <c r="U172" s="9">
        <f>VLOOKUP(C172, [1]Data!$A:$N, 14, FALSE)</f>
        <v>8.3499999999999991E-2</v>
      </c>
      <c r="V172" s="8" t="str">
        <f>VLOOKUP(C172, [1]Data!$A:$O, 15, FALSE)</f>
        <v>Boone</v>
      </c>
      <c r="W172" s="8" t="str">
        <f>VLOOKUP(C172, [1]Data!$A:$P, 16, FALSE)</f>
        <v>urban</v>
      </c>
      <c r="X172" s="8" t="str">
        <f>VLOOKUP(C172, [1]Data!$A:$Q, 17, FALSE)</f>
        <v>Central</v>
      </c>
      <c r="Y172" s="8">
        <f>VLOOKUP(C172, [1]Data!$A:$R, 18, FALSE)</f>
        <v>2913560</v>
      </c>
    </row>
    <row r="173" spans="1:25" ht="15.6" x14ac:dyDescent="0.35">
      <c r="A173" s="7" t="s">
        <v>145</v>
      </c>
      <c r="B173" s="8" t="s">
        <v>146</v>
      </c>
      <c r="C173" s="8" t="s">
        <v>147</v>
      </c>
      <c r="D173" s="8">
        <f>VLOOKUP(C173, [1]Data!$A:$D, 4, FALSE)</f>
        <v>196</v>
      </c>
      <c r="E173" s="8">
        <v>20</v>
      </c>
      <c r="F173" s="8">
        <v>40</v>
      </c>
      <c r="G173" s="9">
        <v>0.5</v>
      </c>
      <c r="H173" s="8">
        <v>20.399999999999999</v>
      </c>
      <c r="I173" s="8">
        <v>20.100000000000001</v>
      </c>
      <c r="J173" s="8">
        <v>18.899999999999999</v>
      </c>
      <c r="K173" s="8">
        <v>21.6</v>
      </c>
      <c r="L173" s="8">
        <v>20</v>
      </c>
      <c r="M173" s="9">
        <f>VLOOKUP(C173, [1]Data!$A:$F, 6, FALSE)</f>
        <v>0.41600000000000004</v>
      </c>
      <c r="N173" s="9">
        <f>VLOOKUP(C173, [1]Data!$A:$G, 7, FALSE)</f>
        <v>0.97400000000000009</v>
      </c>
      <c r="O173" s="9" t="str">
        <f>VLOOKUP(C173, [1]Data!$A:$H, 8, FALSE)</f>
        <v>*</v>
      </c>
      <c r="P173" s="9" t="str">
        <f>VLOOKUP(C173, [1]Data!$A:$I, 9, FALSE)</f>
        <v>*</v>
      </c>
      <c r="Q173" s="9" t="str">
        <f>VLOOKUP(C173, [1]Data!$A:$J, 10, FALSE)</f>
        <v>*</v>
      </c>
      <c r="R173" s="9" t="str">
        <f>VLOOKUP(C173, [1]Data!$A:$K, 11, FALSE)</f>
        <v>*</v>
      </c>
      <c r="S173" s="9" t="str">
        <f>VLOOKUP(C173, [1]Data!$A:$L, 12, FALSE)</f>
        <v>*</v>
      </c>
      <c r="T173" s="9" t="str">
        <f>VLOOKUP(C173, [1]Data!$A:$M, 13, FALSE)</f>
        <v>*</v>
      </c>
      <c r="U173" s="9">
        <f>VLOOKUP(C173, [1]Data!$A:$N, 14, FALSE)</f>
        <v>0.10710000000000001</v>
      </c>
      <c r="V173" s="8" t="str">
        <f>VLOOKUP(C173, [1]Data!$A:$O, 15, FALSE)</f>
        <v>Caldwell</v>
      </c>
      <c r="W173" s="8" t="str">
        <f>VLOOKUP(C173, [1]Data!$A:$P, 16, FALSE)</f>
        <v>rural</v>
      </c>
      <c r="X173" s="8" t="str">
        <f>VLOOKUP(C173, [1]Data!$A:$Q, 17, FALSE)</f>
        <v>Northwest</v>
      </c>
      <c r="Y173" s="8">
        <f>VLOOKUP(C173, [1]Data!$A:$R, 18, FALSE)</f>
        <v>2913590</v>
      </c>
    </row>
    <row r="174" spans="1:25" ht="15.6" x14ac:dyDescent="0.35">
      <c r="A174" s="7" t="s">
        <v>1185</v>
      </c>
      <c r="B174" s="8" t="s">
        <v>1186</v>
      </c>
      <c r="C174" s="8" t="s">
        <v>1187</v>
      </c>
      <c r="D174" s="8">
        <f>VLOOKUP(C174, [1]Data!$A:$D, 4, FALSE)</f>
        <v>408</v>
      </c>
      <c r="E174" s="8">
        <v>43</v>
      </c>
      <c r="F174" s="8">
        <v>80</v>
      </c>
      <c r="G174" s="9">
        <v>0.53749999999999998</v>
      </c>
      <c r="H174" s="8">
        <v>18.2</v>
      </c>
      <c r="I174" s="8">
        <v>17.5</v>
      </c>
      <c r="J174" s="8">
        <v>18.3</v>
      </c>
      <c r="K174" s="8">
        <v>18.7</v>
      </c>
      <c r="L174" s="8">
        <v>17.600000000000001</v>
      </c>
      <c r="M174" s="9">
        <f>VLOOKUP(C174, [1]Data!$A:$F, 6, FALSE)</f>
        <v>1</v>
      </c>
      <c r="N174" s="9">
        <f>VLOOKUP(C174, [1]Data!$A:$G, 7, FALSE)</f>
        <v>0.57799999999999996</v>
      </c>
      <c r="O174" s="9">
        <f>VLOOKUP(C174, [1]Data!$A:$H, 8, FALSE)</f>
        <v>0.221</v>
      </c>
      <c r="P174" s="9">
        <f>VLOOKUP(C174, [1]Data!$A:$I, 9, FALSE)</f>
        <v>7.8E-2</v>
      </c>
      <c r="Q174" s="9">
        <f>VLOOKUP(C174, [1]Data!$A:$J, 10, FALSE)</f>
        <v>1.7156862745098041E-2</v>
      </c>
      <c r="R174" s="9">
        <f>VLOOKUP(C174, [1]Data!$A:$K, 11, FALSE)</f>
        <v>0.1</v>
      </c>
      <c r="S174" s="9">
        <f>VLOOKUP(C174, [1]Data!$A:$L, 12, FALSE)</f>
        <v>5.8431372549020422E-3</v>
      </c>
      <c r="T174" s="9">
        <f>VLOOKUP(C174, [1]Data!$A:$M, 13, FALSE)</f>
        <v>3.4300000000000004E-2</v>
      </c>
      <c r="U174" s="9">
        <f>VLOOKUP(C174, [1]Data!$A:$N, 14, FALSE)</f>
        <v>0.15439999999999998</v>
      </c>
      <c r="V174" s="8" t="str">
        <f>VLOOKUP(C174, [1]Data!$A:$O, 15, FALSE)</f>
        <v>St. Louis</v>
      </c>
      <c r="W174" s="8" t="str">
        <f>VLOOKUP(C174, [1]Data!$A:$P, 16, FALSE)</f>
        <v>suburban</v>
      </c>
      <c r="X174" s="8" t="str">
        <f>VLOOKUP(C174, [1]Data!$A:$Q, 17, FALSE)</f>
        <v>St. Louis</v>
      </c>
      <c r="Y174" s="8">
        <f>VLOOKUP(C174, [1]Data!$A:$R, 18, FALSE)</f>
        <v>2913620</v>
      </c>
    </row>
    <row r="175" spans="1:25" ht="15.6" x14ac:dyDescent="0.35">
      <c r="A175" s="7" t="s">
        <v>809</v>
      </c>
      <c r="B175" s="8" t="s">
        <v>810</v>
      </c>
      <c r="C175" s="8" t="s">
        <v>811</v>
      </c>
      <c r="D175" s="8">
        <f>VLOOKUP(C175, [1]Data!$A:$D, 4, FALSE)</f>
        <v>1086</v>
      </c>
      <c r="E175" s="8">
        <v>104</v>
      </c>
      <c r="F175" s="8">
        <v>241</v>
      </c>
      <c r="G175" s="9">
        <v>0.43153526970954359</v>
      </c>
      <c r="H175" s="8">
        <v>21.3</v>
      </c>
      <c r="I175" s="8">
        <v>20.9</v>
      </c>
      <c r="J175" s="8">
        <v>20.2</v>
      </c>
      <c r="K175" s="8">
        <v>22.2</v>
      </c>
      <c r="L175" s="8">
        <v>21.5</v>
      </c>
      <c r="M175" s="9">
        <f>VLOOKUP(C175, [1]Data!$A:$F, 6, FALSE)</f>
        <v>0.433</v>
      </c>
      <c r="N175" s="9">
        <f>VLOOKUP(C175, [1]Data!$A:$G, 7, FALSE)</f>
        <v>0.81599999999999995</v>
      </c>
      <c r="O175" s="9">
        <f>VLOOKUP(C175, [1]Data!$A:$H, 8, FALSE)</f>
        <v>9.1999999999999998E-2</v>
      </c>
      <c r="P175" s="9">
        <f>VLOOKUP(C175, [1]Data!$A:$I, 9, FALSE)</f>
        <v>2.4E-2</v>
      </c>
      <c r="Q175" s="9">
        <f>VLOOKUP(C175, [1]Data!$A:$J, 10, FALSE)</f>
        <v>5.5248618784530384E-3</v>
      </c>
      <c r="R175" s="9">
        <f>VLOOKUP(C175, [1]Data!$A:$K, 11, FALSE)</f>
        <v>6.2E-2</v>
      </c>
      <c r="S175" s="9"/>
      <c r="T175" s="9" t="str">
        <f>VLOOKUP(C175, [1]Data!$A:$M, 13, FALSE)</f>
        <v>*</v>
      </c>
      <c r="U175" s="9">
        <f>VLOOKUP(C175, [1]Data!$A:$N, 14, FALSE)</f>
        <v>0.16670000000000001</v>
      </c>
      <c r="V175" s="8" t="str">
        <f>VLOOKUP(C175, [1]Data!$A:$O, 15, FALSE)</f>
        <v>Marion</v>
      </c>
      <c r="W175" s="8" t="str">
        <f>VLOOKUP(C175, [1]Data!$A:$P, 16, FALSE)</f>
        <v>rural</v>
      </c>
      <c r="X175" s="8" t="str">
        <f>VLOOKUP(C175, [1]Data!$A:$Q, 17, FALSE)</f>
        <v>Northeast</v>
      </c>
      <c r="Y175" s="8">
        <f>VLOOKUP(C175, [1]Data!$A:$R, 18, FALSE)</f>
        <v>2913650</v>
      </c>
    </row>
    <row r="176" spans="1:25" ht="15.6" x14ac:dyDescent="0.35">
      <c r="A176" s="7" t="s">
        <v>1068</v>
      </c>
      <c r="B176" s="8" t="s">
        <v>1069</v>
      </c>
      <c r="C176" s="8" t="s">
        <v>1070</v>
      </c>
      <c r="D176" s="8">
        <f>VLOOKUP(C176, [1]Data!$A:$D, 4, FALSE)</f>
        <v>105</v>
      </c>
      <c r="E176" s="8">
        <v>11</v>
      </c>
      <c r="F176" s="8">
        <v>17</v>
      </c>
      <c r="G176" s="9">
        <v>0.6470588235294118</v>
      </c>
      <c r="H176" s="8">
        <v>18.899999999999999</v>
      </c>
      <c r="I176" s="8">
        <v>18.5</v>
      </c>
      <c r="J176" s="8">
        <v>19</v>
      </c>
      <c r="K176" s="8">
        <v>18.399999999999999</v>
      </c>
      <c r="L176" s="8">
        <v>19.100000000000001</v>
      </c>
      <c r="M176" s="9">
        <f>VLOOKUP(C176, [1]Data!$A:$F, 6, FALSE)</f>
        <v>0.38</v>
      </c>
      <c r="N176" s="9">
        <f>VLOOKUP(C176, [1]Data!$A:$G, 7, FALSE)</f>
        <v>0.98099999999999998</v>
      </c>
      <c r="O176" s="9" t="str">
        <f>VLOOKUP(C176, [1]Data!$A:$H, 8, FALSE)</f>
        <v>*</v>
      </c>
      <c r="P176" s="9" t="str">
        <f>VLOOKUP(C176, [1]Data!$A:$I, 9, FALSE)</f>
        <v>*</v>
      </c>
      <c r="Q176" s="9" t="str">
        <f>VLOOKUP(C176, [1]Data!$A:$J, 10, FALSE)</f>
        <v>*</v>
      </c>
      <c r="R176" s="9" t="str">
        <f>VLOOKUP(C176, [1]Data!$A:$K, 11, FALSE)</f>
        <v>*</v>
      </c>
      <c r="S176" s="9" t="str">
        <f>VLOOKUP(C176, [1]Data!$A:$L, 12, FALSE)</f>
        <v>*</v>
      </c>
      <c r="T176" s="9" t="str">
        <f>VLOOKUP(C176, [1]Data!$A:$M, 13, FALSE)</f>
        <v>*</v>
      </c>
      <c r="U176" s="9">
        <f>VLOOKUP(C176, [1]Data!$A:$N, 14, FALSE)</f>
        <v>0.1143</v>
      </c>
      <c r="V176" s="8" t="str">
        <f>VLOOKUP(C176, [1]Data!$A:$O, 15, FALSE)</f>
        <v>Ray</v>
      </c>
      <c r="W176" s="8" t="str">
        <f>VLOOKUP(C176, [1]Data!$A:$P, 16, FALSE)</f>
        <v>rural</v>
      </c>
      <c r="X176" s="8" t="str">
        <f>VLOOKUP(C176, [1]Data!$A:$Q, 17, FALSE)</f>
        <v>Western Plains</v>
      </c>
      <c r="Y176" s="8">
        <f>VLOOKUP(C176, [1]Data!$A:$R, 18, FALSE)</f>
        <v>2913680</v>
      </c>
    </row>
    <row r="177" spans="1:25" ht="15.6" x14ac:dyDescent="0.35">
      <c r="A177" s="7" t="s">
        <v>110</v>
      </c>
      <c r="B177" s="8" t="s">
        <v>111</v>
      </c>
      <c r="C177" s="8" t="s">
        <v>112</v>
      </c>
      <c r="D177" s="8">
        <f>VLOOKUP(C177, [1]Data!$A:$D, 4, FALSE)</f>
        <v>176</v>
      </c>
      <c r="E177" s="8">
        <v>30</v>
      </c>
      <c r="F177" s="8">
        <v>35</v>
      </c>
      <c r="G177" s="9">
        <v>0.8571428571428571</v>
      </c>
      <c r="H177" s="8">
        <v>20.2</v>
      </c>
      <c r="I177" s="8">
        <v>19.100000000000001</v>
      </c>
      <c r="J177" s="8">
        <v>18.7</v>
      </c>
      <c r="K177" s="8">
        <v>21.6</v>
      </c>
      <c r="L177" s="8">
        <v>20.3</v>
      </c>
      <c r="M177" s="9">
        <f>VLOOKUP(C177, [1]Data!$A:$F, 6, FALSE)</f>
        <v>0.313</v>
      </c>
      <c r="N177" s="9">
        <f>VLOOKUP(C177, [1]Data!$A:$G, 7, FALSE)</f>
        <v>0.91500000000000004</v>
      </c>
      <c r="O177" s="9" t="str">
        <f>VLOOKUP(C177, [1]Data!$A:$H, 8, FALSE)</f>
        <v>*</v>
      </c>
      <c r="P177" s="9">
        <f>VLOOKUP(C177, [1]Data!$A:$I, 9, FALSE)</f>
        <v>6.8000000000000005E-2</v>
      </c>
      <c r="Q177" s="9" t="str">
        <f>VLOOKUP(C177, [1]Data!$A:$J, 10, FALSE)</f>
        <v>*</v>
      </c>
      <c r="R177" s="9" t="str">
        <f>VLOOKUP(C177, [1]Data!$A:$K, 11, FALSE)</f>
        <v>*</v>
      </c>
      <c r="S177" s="9" t="str">
        <f>VLOOKUP(C177, [1]Data!$A:$L, 12, FALSE)</f>
        <v>*</v>
      </c>
      <c r="T177" s="9" t="str">
        <f>VLOOKUP(C177, [1]Data!$A:$M, 13, FALSE)</f>
        <v>*</v>
      </c>
      <c r="U177" s="9">
        <f>VLOOKUP(C177, [1]Data!$A:$N, 14, FALSE)</f>
        <v>8.5199999999999998E-2</v>
      </c>
      <c r="V177" s="8" t="str">
        <f>VLOOKUP(C177, [1]Data!$A:$O, 15, FALSE)</f>
        <v>Boone</v>
      </c>
      <c r="W177" s="8" t="str">
        <f>VLOOKUP(C177, [1]Data!$A:$P, 16, FALSE)</f>
        <v>rural</v>
      </c>
      <c r="X177" s="8" t="str">
        <f>VLOOKUP(C177, [1]Data!$A:$Q, 17, FALSE)</f>
        <v>Central</v>
      </c>
      <c r="Y177" s="8">
        <f>VLOOKUP(C177, [1]Data!$A:$R, 18, FALSE)</f>
        <v>2913710</v>
      </c>
    </row>
    <row r="178" spans="1:25" ht="15.6" x14ac:dyDescent="0.35">
      <c r="A178" s="7" t="s">
        <v>222</v>
      </c>
      <c r="B178" s="8" t="s">
        <v>223</v>
      </c>
      <c r="C178" s="8" t="s">
        <v>224</v>
      </c>
      <c r="D178" s="8">
        <f>VLOOKUP(C178, [1]Data!$A:$D, 4, FALSE)</f>
        <v>757</v>
      </c>
      <c r="E178" s="8">
        <v>108</v>
      </c>
      <c r="F178" s="8">
        <v>182</v>
      </c>
      <c r="G178" s="9">
        <v>0.59340659340659341</v>
      </c>
      <c r="H178" s="8">
        <v>20.6</v>
      </c>
      <c r="I178" s="8">
        <v>19.100000000000001</v>
      </c>
      <c r="J178" s="8">
        <v>19.899999999999999</v>
      </c>
      <c r="K178" s="8">
        <v>21.7</v>
      </c>
      <c r="L178" s="8">
        <v>21.1</v>
      </c>
      <c r="M178" s="9">
        <f>VLOOKUP(C178, [1]Data!$A:$F, 6, FALSE)</f>
        <v>0.26899999999999996</v>
      </c>
      <c r="N178" s="9">
        <f>VLOOKUP(C178, [1]Data!$A:$G, 7, FALSE)</f>
        <v>0.89700000000000002</v>
      </c>
      <c r="O178" s="9">
        <f>VLOOKUP(C178, [1]Data!$A:$H, 8, FALSE)</f>
        <v>1.2E-2</v>
      </c>
      <c r="P178" s="9">
        <f>VLOOKUP(C178, [1]Data!$A:$I, 9, FALSE)</f>
        <v>3.7999999999999999E-2</v>
      </c>
      <c r="Q178" s="9" t="str">
        <f>VLOOKUP(C178, [1]Data!$A:$J, 10, FALSE)</f>
        <v>*</v>
      </c>
      <c r="R178" s="9">
        <f>VLOOKUP(C178, [1]Data!$A:$K, 11, FALSE)</f>
        <v>4.0999999999999995E-2</v>
      </c>
      <c r="S178" s="9" t="str">
        <f>VLOOKUP(C178, [1]Data!$A:$L, 12, FALSE)</f>
        <v>*</v>
      </c>
      <c r="T178" s="9" t="str">
        <f>VLOOKUP(C178, [1]Data!$A:$M, 13, FALSE)</f>
        <v>*</v>
      </c>
      <c r="U178" s="9">
        <f>VLOOKUP(C178, [1]Data!$A:$N, 14, FALSE)</f>
        <v>0.10439999999999999</v>
      </c>
      <c r="V178" s="8" t="str">
        <f>VLOOKUP(C178, [1]Data!$A:$O, 15, FALSE)</f>
        <v>Cass</v>
      </c>
      <c r="W178" s="8" t="str">
        <f>VLOOKUP(C178, [1]Data!$A:$P, 16, FALSE)</f>
        <v>rural</v>
      </c>
      <c r="X178" s="8" t="str">
        <f>VLOOKUP(C178, [1]Data!$A:$Q, 17, FALSE)</f>
        <v>Kansas City</v>
      </c>
      <c r="Y178" s="8">
        <f>VLOOKUP(C178, [1]Data!$A:$R, 18, FALSE)</f>
        <v>2913760</v>
      </c>
    </row>
    <row r="179" spans="1:25" ht="15.6" x14ac:dyDescent="0.35">
      <c r="A179" s="7" t="s">
        <v>1386</v>
      </c>
      <c r="B179" s="8" t="s">
        <v>1387</v>
      </c>
      <c r="C179" s="8" t="s">
        <v>1388</v>
      </c>
      <c r="D179" s="8">
        <f>VLOOKUP(C179, [1]Data!$A:$D, 4, FALSE)</f>
        <v>330</v>
      </c>
      <c r="E179" s="8">
        <v>22</v>
      </c>
      <c r="F179" s="8">
        <v>48</v>
      </c>
      <c r="G179" s="9">
        <v>0.45833333333333331</v>
      </c>
      <c r="H179" s="8">
        <v>20.7</v>
      </c>
      <c r="I179" s="8">
        <v>20.7</v>
      </c>
      <c r="J179" s="8">
        <v>18.899999999999999</v>
      </c>
      <c r="K179" s="8">
        <v>22.6</v>
      </c>
      <c r="L179" s="8">
        <v>20</v>
      </c>
      <c r="M179" s="9">
        <f>VLOOKUP(C179, [1]Data!$A:$F, 6, FALSE)</f>
        <v>0.43200000000000005</v>
      </c>
      <c r="N179" s="9">
        <f>VLOOKUP(C179, [1]Data!$A:$G, 7, FALSE)</f>
        <v>0.97299999999999998</v>
      </c>
      <c r="O179" s="9" t="str">
        <f>VLOOKUP(C179, [1]Data!$A:$H, 8, FALSE)</f>
        <v>*</v>
      </c>
      <c r="P179" s="9">
        <f>VLOOKUP(C179, [1]Data!$A:$I, 9, FALSE)</f>
        <v>1.4999999999999999E-2</v>
      </c>
      <c r="Q179" s="9" t="str">
        <f>VLOOKUP(C179, [1]Data!$A:$J, 10, FALSE)</f>
        <v>*</v>
      </c>
      <c r="R179" s="9" t="str">
        <f>VLOOKUP(C179, [1]Data!$A:$K, 11, FALSE)</f>
        <v>*</v>
      </c>
      <c r="S179" s="9" t="str">
        <f>VLOOKUP(C179, [1]Data!$A:$L, 12, FALSE)</f>
        <v>*</v>
      </c>
      <c r="T179" s="9" t="str">
        <f>VLOOKUP(C179, [1]Data!$A:$M, 13, FALSE)</f>
        <v>*</v>
      </c>
      <c r="U179" s="9">
        <f>VLOOKUP(C179, [1]Data!$A:$N, 14, FALSE)</f>
        <v>0.1</v>
      </c>
      <c r="V179" s="8" t="str">
        <f>VLOOKUP(C179, [1]Data!$A:$O, 15, FALSE)</f>
        <v>Wright</v>
      </c>
      <c r="W179" s="8" t="str">
        <f>VLOOKUP(C179, [1]Data!$A:$P, 16, FALSE)</f>
        <v>rural</v>
      </c>
      <c r="X179" s="8" t="str">
        <f>VLOOKUP(C179, [1]Data!$A:$Q, 17, FALSE)</f>
        <v>Southwest</v>
      </c>
      <c r="Y179" s="8">
        <f>VLOOKUP(C179, [1]Data!$A:$R, 18, FALSE)</f>
        <v>2913770</v>
      </c>
    </row>
    <row r="180" spans="1:25" ht="15.6" x14ac:dyDescent="0.35">
      <c r="A180" s="7" t="s">
        <v>1423</v>
      </c>
      <c r="B180" s="8" t="s">
        <v>1424</v>
      </c>
      <c r="C180" s="8" t="s">
        <v>1425</v>
      </c>
      <c r="D180" s="8">
        <f>VLOOKUP(C180, [1]Data!$A:$D, 4, FALSE)</f>
        <v>57</v>
      </c>
      <c r="E180" s="8">
        <v>6</v>
      </c>
      <c r="F180" s="8">
        <v>6</v>
      </c>
      <c r="G180" s="9">
        <v>1</v>
      </c>
      <c r="H180" s="8">
        <v>14.2</v>
      </c>
      <c r="I180" s="8">
        <v>12.7</v>
      </c>
      <c r="J180" s="8">
        <v>14.2</v>
      </c>
      <c r="K180" s="8">
        <v>15.8</v>
      </c>
      <c r="L180" s="8">
        <v>13.7</v>
      </c>
      <c r="M180" s="9">
        <f>VLOOKUP(C180, [1]Data!$A:$F, 6, FALSE)</f>
        <v>1</v>
      </c>
      <c r="N180" s="9" t="str">
        <f>VLOOKUP(C180, [1]Data!$A:$G, 7, FALSE)</f>
        <v>*</v>
      </c>
      <c r="O180" s="9">
        <f>VLOOKUP(C180, [1]Data!$A:$H, 8, FALSE)</f>
        <v>0.877</v>
      </c>
      <c r="P180" s="9" t="str">
        <f>VLOOKUP(C180, [1]Data!$A:$I, 9, FALSE)</f>
        <v>*</v>
      </c>
      <c r="Q180" s="9" t="str">
        <f>VLOOKUP(C180, [1]Data!$A:$J, 10, FALSE)</f>
        <v>*</v>
      </c>
      <c r="R180" s="9" t="str">
        <f>VLOOKUP(C180, [1]Data!$A:$K, 11, FALSE)</f>
        <v>*</v>
      </c>
      <c r="S180" s="9" t="str">
        <f>VLOOKUP(C180, [1]Data!$A:$L, 12, FALSE)</f>
        <v>*</v>
      </c>
      <c r="T180" s="9" t="str">
        <f>VLOOKUP(C180, [1]Data!$A:$M, 13, FALSE)</f>
        <v>*</v>
      </c>
      <c r="U180" s="9">
        <f>VLOOKUP(C180, [1]Data!$A:$N, 14, FALSE)</f>
        <v>0.15789999999999998</v>
      </c>
      <c r="V180" s="8" t="str">
        <f>VLOOKUP(C180, [1]Data!$A:$O, 15, FALSE)</f>
        <v>St. Louis City</v>
      </c>
      <c r="W180" s="8" t="str">
        <f>VLOOKUP(C180, [1]Data!$A:$P, 16, FALSE)</f>
        <v>urban</v>
      </c>
      <c r="X180" s="8" t="str">
        <f>VLOOKUP(C180, [1]Data!$A:$Q, 17, FALSE)</f>
        <v>St. Louis</v>
      </c>
      <c r="Y180" s="8">
        <f>VLOOKUP(C180, [1]Data!$A:$R, 18, FALSE)</f>
        <v>2900608</v>
      </c>
    </row>
    <row r="181" spans="1:25" ht="15.6" x14ac:dyDescent="0.35">
      <c r="A181" s="7" t="s">
        <v>949</v>
      </c>
      <c r="B181" s="8" t="s">
        <v>950</v>
      </c>
      <c r="C181" s="8" t="s">
        <v>951</v>
      </c>
      <c r="D181" s="8">
        <f>VLOOKUP(C181, [1]Data!$A:$D, 4, FALSE)</f>
        <v>243</v>
      </c>
      <c r="E181" s="8">
        <v>24</v>
      </c>
      <c r="F181" s="8">
        <v>33</v>
      </c>
      <c r="G181" s="9">
        <v>0.72727272727272729</v>
      </c>
      <c r="H181" s="8">
        <v>15.5</v>
      </c>
      <c r="I181" s="8">
        <v>14</v>
      </c>
      <c r="J181" s="8">
        <v>14.9</v>
      </c>
      <c r="K181" s="8">
        <v>16.5</v>
      </c>
      <c r="L181" s="8">
        <v>16.3</v>
      </c>
      <c r="M181" s="9">
        <f>VLOOKUP(C181, [1]Data!$A:$F, 6, FALSE)</f>
        <v>1</v>
      </c>
      <c r="N181" s="9">
        <f>VLOOKUP(C181, [1]Data!$A:$G, 7, FALSE)</f>
        <v>0.185</v>
      </c>
      <c r="O181" s="9">
        <f>VLOOKUP(C181, [1]Data!$A:$H, 8, FALSE)</f>
        <v>0.80700000000000005</v>
      </c>
      <c r="P181" s="9" t="str">
        <f>VLOOKUP(C181, [1]Data!$A:$I, 9, FALSE)</f>
        <v>*</v>
      </c>
      <c r="Q181" s="9" t="str">
        <f>VLOOKUP(C181, [1]Data!$A:$J, 10, FALSE)</f>
        <v>*</v>
      </c>
      <c r="R181" s="9" t="str">
        <f>VLOOKUP(C181, [1]Data!$A:$K, 11, FALSE)</f>
        <v>*</v>
      </c>
      <c r="S181" s="9" t="str">
        <f>VLOOKUP(C181, [1]Data!$A:$L, 12, FALSE)</f>
        <v>*</v>
      </c>
      <c r="T181" s="9" t="str">
        <f>VLOOKUP(C181, [1]Data!$A:$M, 13, FALSE)</f>
        <v>*</v>
      </c>
      <c r="U181" s="9">
        <f>VLOOKUP(C181, [1]Data!$A:$N, 14, FALSE)</f>
        <v>9.8800000000000013E-2</v>
      </c>
      <c r="V181" s="8" t="str">
        <f>VLOOKUP(C181, [1]Data!$A:$O, 15, FALSE)</f>
        <v>Pemiscot</v>
      </c>
      <c r="W181" s="8" t="str">
        <f>VLOOKUP(C181, [1]Data!$A:$P, 16, FALSE)</f>
        <v>rural</v>
      </c>
      <c r="X181" s="8" t="str">
        <f>VLOOKUP(C181, [1]Data!$A:$Q, 17, FALSE)</f>
        <v>Bootheel</v>
      </c>
      <c r="Y181" s="8">
        <f>VLOOKUP(C181, [1]Data!$A:$R, 18, FALSE)</f>
        <v>2913800</v>
      </c>
    </row>
    <row r="182" spans="1:25" ht="15.6" x14ac:dyDescent="0.35">
      <c r="A182" s="7" t="s">
        <v>1140</v>
      </c>
      <c r="B182" s="8" t="s">
        <v>1141</v>
      </c>
      <c r="C182" s="8" t="s">
        <v>1142</v>
      </c>
      <c r="D182" s="8">
        <f>VLOOKUP(C182, [1]Data!$A:$D, 4, FALSE)</f>
        <v>1866</v>
      </c>
      <c r="E182" s="8">
        <v>184</v>
      </c>
      <c r="F182" s="8">
        <v>417</v>
      </c>
      <c r="G182" s="9">
        <v>0.44124700239808151</v>
      </c>
      <c r="H182" s="8">
        <v>17.5</v>
      </c>
      <c r="I182" s="8">
        <v>16.7</v>
      </c>
      <c r="J182" s="8">
        <v>17.3</v>
      </c>
      <c r="K182" s="8">
        <v>18</v>
      </c>
      <c r="L182" s="8">
        <v>17.5</v>
      </c>
      <c r="M182" s="9">
        <f>VLOOKUP(C182, [1]Data!$A:$F, 6, FALSE)</f>
        <v>0.48299999999999998</v>
      </c>
      <c r="N182" s="9">
        <f>VLOOKUP(C182, [1]Data!$A:$G, 7, FALSE)</f>
        <v>4.9000000000000002E-2</v>
      </c>
      <c r="O182" s="9">
        <f>VLOOKUP(C182, [1]Data!$A:$H, 8, FALSE)</f>
        <v>0.89599999999999991</v>
      </c>
      <c r="P182" s="9">
        <f>VLOOKUP(C182, [1]Data!$A:$I, 9, FALSE)</f>
        <v>2.4E-2</v>
      </c>
      <c r="Q182" s="9">
        <f>VLOOKUP(C182, [1]Data!$A:$J, 10, FALSE)</f>
        <v>1.0718113612004287E-2</v>
      </c>
      <c r="R182" s="9">
        <f>VLOOKUP(C182, [1]Data!$A:$K, 11, FALSE)</f>
        <v>1.7000000000000001E-2</v>
      </c>
      <c r="S182" s="9"/>
      <c r="T182" s="9">
        <f>VLOOKUP(C182, [1]Data!$A:$M, 13, FALSE)</f>
        <v>9.1000000000000004E-3</v>
      </c>
      <c r="U182" s="9">
        <f>VLOOKUP(C182, [1]Data!$A:$N, 14, FALSE)</f>
        <v>0.157</v>
      </c>
      <c r="V182" s="8" t="str">
        <f>VLOOKUP(C182, [1]Data!$A:$O, 15, FALSE)</f>
        <v>St. Louis</v>
      </c>
      <c r="W182" s="8" t="str">
        <f>VLOOKUP(C182, [1]Data!$A:$P, 16, FALSE)</f>
        <v>suburban</v>
      </c>
      <c r="X182" s="8" t="str">
        <f>VLOOKUP(C182, [1]Data!$A:$Q, 17, FALSE)</f>
        <v>St. Louis</v>
      </c>
      <c r="Y182" s="8">
        <f>VLOOKUP(C182, [1]Data!$A:$R, 18, FALSE)</f>
        <v>2913830</v>
      </c>
    </row>
    <row r="183" spans="1:25" ht="15.6" x14ac:dyDescent="0.35">
      <c r="A183" s="7" t="s">
        <v>1140</v>
      </c>
      <c r="B183" s="8" t="s">
        <v>1141</v>
      </c>
      <c r="C183" s="8" t="s">
        <v>1143</v>
      </c>
      <c r="D183" s="8">
        <f>VLOOKUP(C183, [1]Data!$A:$D, 4, FALSE)</f>
        <v>1252</v>
      </c>
      <c r="E183" s="8">
        <v>156</v>
      </c>
      <c r="F183" s="8">
        <v>245</v>
      </c>
      <c r="G183" s="9">
        <v>0.63673469387755099</v>
      </c>
      <c r="H183" s="8">
        <v>15.2</v>
      </c>
      <c r="I183" s="8">
        <v>13.6</v>
      </c>
      <c r="J183" s="8">
        <v>15.4</v>
      </c>
      <c r="K183" s="8">
        <v>15.7</v>
      </c>
      <c r="L183" s="8">
        <v>15.4</v>
      </c>
      <c r="M183" s="9">
        <f>VLOOKUP(C183, [1]Data!$A:$F, 6, FALSE)</f>
        <v>0.68299999999999994</v>
      </c>
      <c r="N183" s="9">
        <f>VLOOKUP(C183, [1]Data!$A:$G, 7, FALSE)</f>
        <v>1.6E-2</v>
      </c>
      <c r="O183" s="9">
        <f>VLOOKUP(C183, [1]Data!$A:$H, 8, FALSE)</f>
        <v>0.96200000000000008</v>
      </c>
      <c r="P183" s="9">
        <f>VLOOKUP(C183, [1]Data!$A:$I, 9, FALSE)</f>
        <v>0.01</v>
      </c>
      <c r="Q183" s="9" t="str">
        <f>VLOOKUP(C183, [1]Data!$A:$J, 10, FALSE)</f>
        <v>*</v>
      </c>
      <c r="R183" s="9">
        <f>VLOOKUP(C183, [1]Data!$A:$K, 11, FALSE)</f>
        <v>6.9999999999999993E-3</v>
      </c>
      <c r="S183" s="9" t="str">
        <f>VLOOKUP(C183, [1]Data!$A:$L, 12, FALSE)</f>
        <v>*</v>
      </c>
      <c r="T183" s="9" t="str">
        <f>VLOOKUP(C183, [1]Data!$A:$M, 13, FALSE)</f>
        <v>*</v>
      </c>
      <c r="U183" s="9">
        <f>VLOOKUP(C183, [1]Data!$A:$N, 14, FALSE)</f>
        <v>0.17170000000000002</v>
      </c>
      <c r="V183" s="8" t="str">
        <f>VLOOKUP(C183, [1]Data!$A:$O, 15, FALSE)</f>
        <v>St. Louis</v>
      </c>
      <c r="W183" s="8" t="str">
        <f>VLOOKUP(C183, [1]Data!$A:$P, 16, FALSE)</f>
        <v>suburban</v>
      </c>
      <c r="X183" s="8" t="str">
        <f>VLOOKUP(C183, [1]Data!$A:$Q, 17, FALSE)</f>
        <v>St. Louis</v>
      </c>
      <c r="Y183" s="8">
        <f>VLOOKUP(C183, [1]Data!$A:$R, 18, FALSE)</f>
        <v>2913830</v>
      </c>
    </row>
    <row r="184" spans="1:25" ht="15.6" x14ac:dyDescent="0.35">
      <c r="A184" s="7" t="s">
        <v>1140</v>
      </c>
      <c r="B184" s="8" t="s">
        <v>1141</v>
      </c>
      <c r="C184" s="8" t="s">
        <v>1144</v>
      </c>
      <c r="D184" s="8">
        <f>VLOOKUP(C184, [1]Data!$A:$D, 4, FALSE)</f>
        <v>2161</v>
      </c>
      <c r="E184" s="8">
        <v>197</v>
      </c>
      <c r="F184" s="8">
        <v>475</v>
      </c>
      <c r="G184" s="9">
        <v>0.41473684210526318</v>
      </c>
      <c r="H184" s="8">
        <v>18.399999999999999</v>
      </c>
      <c r="I184" s="8">
        <v>17</v>
      </c>
      <c r="J184" s="8">
        <v>17.899999999999999</v>
      </c>
      <c r="K184" s="8">
        <v>19.399999999999999</v>
      </c>
      <c r="L184" s="8">
        <v>19</v>
      </c>
      <c r="M184" s="9">
        <f>VLOOKUP(C184, [1]Data!$A:$F, 6, FALSE)</f>
        <v>0.47899999999999998</v>
      </c>
      <c r="N184" s="9">
        <f>VLOOKUP(C184, [1]Data!$A:$G, 7, FALSE)</f>
        <v>0.247</v>
      </c>
      <c r="O184" s="9">
        <f>VLOOKUP(C184, [1]Data!$A:$H, 8, FALSE)</f>
        <v>0.64</v>
      </c>
      <c r="P184" s="9">
        <f>VLOOKUP(C184, [1]Data!$A:$I, 9, FALSE)</f>
        <v>5.0999999999999997E-2</v>
      </c>
      <c r="Q184" s="9">
        <f>VLOOKUP(C184, [1]Data!$A:$J, 10, FALSE)</f>
        <v>1.3882461823229986E-2</v>
      </c>
      <c r="R184" s="9">
        <f>VLOOKUP(C184, [1]Data!$A:$K, 11, FALSE)</f>
        <v>4.5999999999999999E-2</v>
      </c>
      <c r="S184" s="9"/>
      <c r="T184" s="9">
        <f>VLOOKUP(C184, [1]Data!$A:$M, 13, FALSE)</f>
        <v>2.5899999999999999E-2</v>
      </c>
      <c r="U184" s="9">
        <f>VLOOKUP(C184, [1]Data!$A:$N, 14, FALSE)</f>
        <v>0.14760000000000001</v>
      </c>
      <c r="V184" s="8" t="str">
        <f>VLOOKUP(C184, [1]Data!$A:$O, 15, FALSE)</f>
        <v>St. Louis</v>
      </c>
      <c r="W184" s="8" t="str">
        <f>VLOOKUP(C184, [1]Data!$A:$P, 16, FALSE)</f>
        <v>suburban</v>
      </c>
      <c r="X184" s="8" t="str">
        <f>VLOOKUP(C184, [1]Data!$A:$Q, 17, FALSE)</f>
        <v>St. Louis</v>
      </c>
      <c r="Y184" s="8">
        <f>VLOOKUP(C184, [1]Data!$A:$R, 18, FALSE)</f>
        <v>2913830</v>
      </c>
    </row>
    <row r="185" spans="1:25" ht="15.6" x14ac:dyDescent="0.35">
      <c r="A185" s="7" t="s">
        <v>488</v>
      </c>
      <c r="B185" s="8" t="s">
        <v>489</v>
      </c>
      <c r="C185" s="8" t="s">
        <v>490</v>
      </c>
      <c r="D185" s="8">
        <f>VLOOKUP(C185, [1]Data!$A:$D, 4, FALSE)</f>
        <v>321</v>
      </c>
      <c r="E185" s="8">
        <v>23</v>
      </c>
      <c r="F185" s="8">
        <v>51</v>
      </c>
      <c r="G185" s="9">
        <v>0.45098039215686275</v>
      </c>
      <c r="H185" s="8">
        <v>19.7</v>
      </c>
      <c r="I185" s="8">
        <v>18.899999999999999</v>
      </c>
      <c r="J185" s="8">
        <v>17.5</v>
      </c>
      <c r="K185" s="8">
        <v>22.7</v>
      </c>
      <c r="L185" s="8">
        <v>19.5</v>
      </c>
      <c r="M185" s="9">
        <f>VLOOKUP(C185, [1]Data!$A:$F, 6, FALSE)</f>
        <v>0.32100000000000001</v>
      </c>
      <c r="N185" s="9">
        <f>VLOOKUP(C185, [1]Data!$A:$G, 7, FALSE)</f>
        <v>0.94700000000000006</v>
      </c>
      <c r="O185" s="9" t="str">
        <f>VLOOKUP(C185, [1]Data!$A:$H, 8, FALSE)</f>
        <v>*</v>
      </c>
      <c r="P185" s="9">
        <f>VLOOKUP(C185, [1]Data!$A:$I, 9, FALSE)</f>
        <v>0.04</v>
      </c>
      <c r="Q185" s="9" t="str">
        <f>VLOOKUP(C185, [1]Data!$A:$J, 10, FALSE)</f>
        <v>*</v>
      </c>
      <c r="R185" s="9" t="str">
        <f>VLOOKUP(C185, [1]Data!$A:$K, 11, FALSE)</f>
        <v>*</v>
      </c>
      <c r="S185" s="9" t="str">
        <f>VLOOKUP(C185, [1]Data!$A:$L, 12, FALSE)</f>
        <v>*</v>
      </c>
      <c r="T185" s="9" t="str">
        <f>VLOOKUP(C185, [1]Data!$A:$M, 13, FALSE)</f>
        <v>*</v>
      </c>
      <c r="U185" s="9">
        <f>VLOOKUP(C185, [1]Data!$A:$N, 14, FALSE)</f>
        <v>0.1215</v>
      </c>
      <c r="V185" s="8" t="str">
        <f>VLOOKUP(C185, [1]Data!$A:$O, 15, FALSE)</f>
        <v>Henry</v>
      </c>
      <c r="W185" s="8" t="str">
        <f>VLOOKUP(C185, [1]Data!$A:$P, 16, FALSE)</f>
        <v>town</v>
      </c>
      <c r="X185" s="8" t="str">
        <f>VLOOKUP(C185, [1]Data!$A:$Q, 17, FALSE)</f>
        <v>Western Plains</v>
      </c>
      <c r="Y185" s="8">
        <f>VLOOKUP(C185, [1]Data!$A:$R, 18, FALSE)</f>
        <v>2932110</v>
      </c>
    </row>
    <row r="186" spans="1:25" ht="15.6" x14ac:dyDescent="0.35">
      <c r="A186" s="7" t="s">
        <v>509</v>
      </c>
      <c r="B186" s="8" t="s">
        <v>510</v>
      </c>
      <c r="C186" s="8" t="s">
        <v>511</v>
      </c>
      <c r="D186" s="8">
        <f>VLOOKUP(C186, [1]Data!$A:$D, 4, FALSE)</f>
        <v>82</v>
      </c>
      <c r="E186" s="8" t="s">
        <v>3</v>
      </c>
      <c r="F186" s="8">
        <v>13</v>
      </c>
      <c r="G186" s="9" t="s">
        <v>3</v>
      </c>
      <c r="H186" s="8">
        <v>22</v>
      </c>
      <c r="I186" s="8">
        <v>22</v>
      </c>
      <c r="J186" s="8">
        <v>22.3</v>
      </c>
      <c r="K186" s="8">
        <v>22</v>
      </c>
      <c r="L186" s="8">
        <v>21.7</v>
      </c>
      <c r="M186" s="9">
        <f>VLOOKUP(C186, [1]Data!$A:$F, 6, FALSE)</f>
        <v>0.48200000000000004</v>
      </c>
      <c r="N186" s="9">
        <f>VLOOKUP(C186, [1]Data!$A:$G, 7, FALSE)</f>
        <v>0.92700000000000005</v>
      </c>
      <c r="O186" s="9" t="str">
        <f>VLOOKUP(C186, [1]Data!$A:$H, 8, FALSE)</f>
        <v>*</v>
      </c>
      <c r="P186" s="9" t="str">
        <f>VLOOKUP(C186, [1]Data!$A:$I, 9, FALSE)</f>
        <v>*</v>
      </c>
      <c r="Q186" s="9" t="str">
        <f>VLOOKUP(C186, [1]Data!$A:$J, 10, FALSE)</f>
        <v>*</v>
      </c>
      <c r="R186" s="9" t="str">
        <f>VLOOKUP(C186, [1]Data!$A:$K, 11, FALSE)</f>
        <v>*</v>
      </c>
      <c r="S186" s="9" t="str">
        <f>VLOOKUP(C186, [1]Data!$A:$L, 12, FALSE)</f>
        <v>*</v>
      </c>
      <c r="T186" s="9" t="str">
        <f>VLOOKUP(C186, [1]Data!$A:$M, 13, FALSE)</f>
        <v>*</v>
      </c>
      <c r="U186" s="9">
        <f>VLOOKUP(C186, [1]Data!$A:$N, 14, FALSE)</f>
        <v>0.1341</v>
      </c>
      <c r="V186" s="8" t="str">
        <f>VLOOKUP(C186, [1]Data!$A:$O, 15, FALSE)</f>
        <v>Hickory</v>
      </c>
      <c r="W186" s="8" t="str">
        <f>VLOOKUP(C186, [1]Data!$A:$P, 16, FALSE)</f>
        <v>rural</v>
      </c>
      <c r="X186" s="8" t="str">
        <f>VLOOKUP(C186, [1]Data!$A:$Q, 17, FALSE)</f>
        <v>Western Plains</v>
      </c>
      <c r="Y186" s="8">
        <f>VLOOKUP(C186, [1]Data!$A:$R, 18, FALSE)</f>
        <v>2914310</v>
      </c>
    </row>
    <row r="187" spans="1:25" ht="15.6" x14ac:dyDescent="0.35">
      <c r="A187" s="7" t="s">
        <v>566</v>
      </c>
      <c r="B187" s="8" t="s">
        <v>567</v>
      </c>
      <c r="C187" s="8" t="s">
        <v>568</v>
      </c>
      <c r="D187" s="8">
        <f>VLOOKUP(C187, [1]Data!$A:$D, 4, FALSE)</f>
        <v>1261</v>
      </c>
      <c r="E187" s="8">
        <v>102</v>
      </c>
      <c r="F187" s="8">
        <v>276</v>
      </c>
      <c r="G187" s="9">
        <v>0.36956521739130432</v>
      </c>
      <c r="H187" s="8">
        <v>16</v>
      </c>
      <c r="I187" s="8">
        <v>14.3</v>
      </c>
      <c r="J187" s="8">
        <v>15.8</v>
      </c>
      <c r="K187" s="8">
        <v>17</v>
      </c>
      <c r="L187" s="8">
        <v>16.5</v>
      </c>
      <c r="M187" s="9">
        <f>VLOOKUP(C187, [1]Data!$A:$F, 6, FALSE)</f>
        <v>1</v>
      </c>
      <c r="N187" s="9">
        <f>VLOOKUP(C187, [1]Data!$A:$G, 7, FALSE)</f>
        <v>9.6000000000000002E-2</v>
      </c>
      <c r="O187" s="9">
        <f>VLOOKUP(C187, [1]Data!$A:$H, 8, FALSE)</f>
        <v>0.68</v>
      </c>
      <c r="P187" s="9">
        <f>VLOOKUP(C187, [1]Data!$A:$I, 9, FALSE)</f>
        <v>0.156</v>
      </c>
      <c r="Q187" s="9">
        <f>VLOOKUP(C187, [1]Data!$A:$J, 10, FALSE)</f>
        <v>2.5376685170499604E-2</v>
      </c>
      <c r="R187" s="9">
        <f>VLOOKUP(C187, [1]Data!$A:$K, 11, FALSE)</f>
        <v>3.6000000000000004E-2</v>
      </c>
      <c r="S187" s="9">
        <f>VLOOKUP(C187, [1]Data!$A:$L, 12, FALSE)</f>
        <v>6.6233148295002653E-3</v>
      </c>
      <c r="T187" s="9">
        <f>VLOOKUP(C187, [1]Data!$A:$M, 13, FALSE)</f>
        <v>3.3300000000000003E-2</v>
      </c>
      <c r="U187" s="9">
        <f>VLOOKUP(C187, [1]Data!$A:$N, 14, FALSE)</f>
        <v>0.1515</v>
      </c>
      <c r="V187" s="8" t="str">
        <f>VLOOKUP(C187, [1]Data!$A:$O, 15, FALSE)</f>
        <v>Jackson</v>
      </c>
      <c r="W187" s="8" t="str">
        <f>VLOOKUP(C187, [1]Data!$A:$P, 16, FALSE)</f>
        <v>suburban</v>
      </c>
      <c r="X187" s="8" t="str">
        <f>VLOOKUP(C187, [1]Data!$A:$Q, 17, FALSE)</f>
        <v>Kansas City</v>
      </c>
      <c r="Y187" s="8">
        <f>VLOOKUP(C187, [1]Data!$A:$R, 18, FALSE)</f>
        <v>2914340</v>
      </c>
    </row>
    <row r="188" spans="1:25" ht="15.6" x14ac:dyDescent="0.35">
      <c r="A188" s="7" t="s">
        <v>500</v>
      </c>
      <c r="B188" s="8" t="s">
        <v>501</v>
      </c>
      <c r="C188" s="8" t="s">
        <v>502</v>
      </c>
      <c r="D188" s="8">
        <f>VLOOKUP(C188, [1]Data!$A:$D, 4, FALSE)</f>
        <v>230</v>
      </c>
      <c r="E188" s="8">
        <v>31</v>
      </c>
      <c r="F188" s="8">
        <v>46</v>
      </c>
      <c r="G188" s="9">
        <v>0.67391304347826086</v>
      </c>
      <c r="H188" s="8">
        <v>21.4</v>
      </c>
      <c r="I188" s="8">
        <v>20.100000000000001</v>
      </c>
      <c r="J188" s="8">
        <v>21</v>
      </c>
      <c r="K188" s="8">
        <v>22.6</v>
      </c>
      <c r="L188" s="8">
        <v>21.7</v>
      </c>
      <c r="M188" s="9">
        <f>VLOOKUP(C188, [1]Data!$A:$F, 6, FALSE)</f>
        <v>0.35499999999999998</v>
      </c>
      <c r="N188" s="9">
        <f>VLOOKUP(C188, [1]Data!$A:$G, 7, FALSE)</f>
        <v>0.97</v>
      </c>
      <c r="O188" s="9" t="str">
        <f>VLOOKUP(C188, [1]Data!$A:$H, 8, FALSE)</f>
        <v>*</v>
      </c>
      <c r="P188" s="9" t="str">
        <f>VLOOKUP(C188, [1]Data!$A:$I, 9, FALSE)</f>
        <v>*</v>
      </c>
      <c r="Q188" s="9" t="str">
        <f>VLOOKUP(C188, [1]Data!$A:$J, 10, FALSE)</f>
        <v>*</v>
      </c>
      <c r="R188" s="9" t="str">
        <f>VLOOKUP(C188, [1]Data!$A:$K, 11, FALSE)</f>
        <v>*</v>
      </c>
      <c r="S188" s="9" t="str">
        <f>VLOOKUP(C188, [1]Data!$A:$L, 12, FALSE)</f>
        <v>*</v>
      </c>
      <c r="T188" s="9" t="str">
        <f>VLOOKUP(C188, [1]Data!$A:$M, 13, FALSE)</f>
        <v>*</v>
      </c>
      <c r="U188" s="9">
        <f>VLOOKUP(C188, [1]Data!$A:$N, 14, FALSE)</f>
        <v>5.2199999999999996E-2</v>
      </c>
      <c r="V188" s="8" t="str">
        <f>VLOOKUP(C188, [1]Data!$A:$O, 15, FALSE)</f>
        <v>Hickory</v>
      </c>
      <c r="W188" s="8" t="str">
        <f>VLOOKUP(C188, [1]Data!$A:$P, 16, FALSE)</f>
        <v>rural</v>
      </c>
      <c r="X188" s="8" t="str">
        <f>VLOOKUP(C188, [1]Data!$A:$Q, 17, FALSE)</f>
        <v>Western Plains</v>
      </c>
      <c r="Y188" s="8">
        <f>VLOOKUP(C188, [1]Data!$A:$R, 18, FALSE)</f>
        <v>2914320</v>
      </c>
    </row>
    <row r="189" spans="1:25" ht="15.6" x14ac:dyDescent="0.35">
      <c r="A189" s="7" t="s">
        <v>1053</v>
      </c>
      <c r="B189" s="8" t="s">
        <v>1054</v>
      </c>
      <c r="C189" s="8" t="s">
        <v>1055</v>
      </c>
      <c r="D189" s="8">
        <f>VLOOKUP(C189, [1]Data!$A:$D, 4, FALSE)</f>
        <v>58</v>
      </c>
      <c r="E189" s="8">
        <v>9</v>
      </c>
      <c r="F189" s="8">
        <v>10</v>
      </c>
      <c r="G189" s="9">
        <v>0.9</v>
      </c>
      <c r="H189" s="8">
        <v>20.3</v>
      </c>
      <c r="I189" s="8">
        <v>17.2</v>
      </c>
      <c r="J189" s="8">
        <v>18.7</v>
      </c>
      <c r="K189" s="8">
        <v>20.399999999999999</v>
      </c>
      <c r="L189" s="8">
        <v>21.8</v>
      </c>
      <c r="M189" s="9">
        <f>VLOOKUP(C189, [1]Data!$A:$F, 6, FALSE)</f>
        <v>0.222</v>
      </c>
      <c r="N189" s="9">
        <f>VLOOKUP(C189, [1]Data!$A:$G, 7, FALSE)</f>
        <v>0.94799999999999995</v>
      </c>
      <c r="O189" s="9" t="str">
        <f>VLOOKUP(C189, [1]Data!$A:$H, 8, FALSE)</f>
        <v>*</v>
      </c>
      <c r="P189" s="9" t="str">
        <f>VLOOKUP(C189, [1]Data!$A:$I, 9, FALSE)</f>
        <v>*</v>
      </c>
      <c r="Q189" s="9" t="str">
        <f>VLOOKUP(C189, [1]Data!$A:$J, 10, FALSE)</f>
        <v>*</v>
      </c>
      <c r="R189" s="9" t="str">
        <f>VLOOKUP(C189, [1]Data!$A:$K, 11, FALSE)</f>
        <v>*</v>
      </c>
      <c r="S189" s="9" t="str">
        <f>VLOOKUP(C189, [1]Data!$A:$L, 12, FALSE)</f>
        <v>*</v>
      </c>
      <c r="T189" s="9" t="str">
        <f>VLOOKUP(C189, [1]Data!$A:$M, 13, FALSE)</f>
        <v>*</v>
      </c>
      <c r="U189" s="9" t="str">
        <f>VLOOKUP(C189, [1]Data!$A:$N, 14, FALSE)</f>
        <v>*</v>
      </c>
      <c r="V189" s="8" t="str">
        <f>VLOOKUP(C189, [1]Data!$A:$O, 15, FALSE)</f>
        <v>Randolph</v>
      </c>
      <c r="W189" s="8" t="str">
        <f>VLOOKUP(C189, [1]Data!$A:$P, 16, FALSE)</f>
        <v>rural</v>
      </c>
      <c r="X189" s="8" t="str">
        <f>VLOOKUP(C189, [1]Data!$A:$Q, 17, FALSE)</f>
        <v>Northeast</v>
      </c>
      <c r="Y189" s="8">
        <f>VLOOKUP(C189, [1]Data!$A:$R, 18, FALSE)</f>
        <v>2914370</v>
      </c>
    </row>
    <row r="190" spans="1:25" ht="15.6" x14ac:dyDescent="0.35">
      <c r="A190" s="7" t="s">
        <v>644</v>
      </c>
      <c r="B190" s="8" t="s">
        <v>645</v>
      </c>
      <c r="C190" s="8" t="s">
        <v>646</v>
      </c>
      <c r="D190" s="8">
        <f>VLOOKUP(C190, [1]Data!$A:$D, 4, FALSE)</f>
        <v>1145</v>
      </c>
      <c r="E190" s="8">
        <v>124</v>
      </c>
      <c r="F190" s="8">
        <v>261</v>
      </c>
      <c r="G190" s="9">
        <v>0.47509578544061304</v>
      </c>
      <c r="H190" s="8">
        <v>20</v>
      </c>
      <c r="I190" s="8">
        <v>18.899999999999999</v>
      </c>
      <c r="J190" s="8">
        <v>19.2</v>
      </c>
      <c r="K190" s="8">
        <v>21.1</v>
      </c>
      <c r="L190" s="8">
        <v>20.399999999999999</v>
      </c>
      <c r="M190" s="9">
        <f>VLOOKUP(C190, [1]Data!$A:$F, 6, FALSE)</f>
        <v>0.14400000000000002</v>
      </c>
      <c r="N190" s="9">
        <f>VLOOKUP(C190, [1]Data!$A:$G, 7, FALSE)</f>
        <v>0.96</v>
      </c>
      <c r="O190" s="9">
        <f>VLOOKUP(C190, [1]Data!$A:$H, 8, FALSE)</f>
        <v>8.0000000000000002E-3</v>
      </c>
      <c r="P190" s="9">
        <f>VLOOKUP(C190, [1]Data!$A:$I, 9, FALSE)</f>
        <v>1.6E-2</v>
      </c>
      <c r="Q190" s="9" t="str">
        <f>VLOOKUP(C190, [1]Data!$A:$J, 10, FALSE)</f>
        <v>*</v>
      </c>
      <c r="R190" s="9">
        <f>VLOOKUP(C190, [1]Data!$A:$K, 11, FALSE)</f>
        <v>1.2E-2</v>
      </c>
      <c r="S190" s="9" t="str">
        <f>VLOOKUP(C190, [1]Data!$A:$L, 12, FALSE)</f>
        <v>*</v>
      </c>
      <c r="T190" s="9" t="str">
        <f>VLOOKUP(C190, [1]Data!$A:$M, 13, FALSE)</f>
        <v>*</v>
      </c>
      <c r="U190" s="9">
        <f>VLOOKUP(C190, [1]Data!$A:$N, 14, FALSE)</f>
        <v>0.13449999999999998</v>
      </c>
      <c r="V190" s="8" t="str">
        <f>VLOOKUP(C190, [1]Data!$A:$O, 15, FALSE)</f>
        <v>Jefferson</v>
      </c>
      <c r="W190" s="8" t="str">
        <f>VLOOKUP(C190, [1]Data!$A:$P, 16, FALSE)</f>
        <v>rural</v>
      </c>
      <c r="X190" s="8" t="str">
        <f>VLOOKUP(C190, [1]Data!$A:$Q, 17, FALSE)</f>
        <v>St. Louis</v>
      </c>
      <c r="Y190" s="8">
        <f>VLOOKUP(C190, [1]Data!$A:$R, 18, FALSE)</f>
        <v>2914430</v>
      </c>
    </row>
    <row r="191" spans="1:25" ht="15.6" x14ac:dyDescent="0.35">
      <c r="A191" s="7" t="s">
        <v>601</v>
      </c>
      <c r="B191" s="8" t="s">
        <v>602</v>
      </c>
      <c r="C191" s="8" t="s">
        <v>602</v>
      </c>
      <c r="D191" s="8">
        <f>VLOOKUP(C191, [1]Data!$A:$D, 4, FALSE)</f>
        <v>402</v>
      </c>
      <c r="E191" s="8">
        <v>14</v>
      </c>
      <c r="F191" s="8">
        <v>61</v>
      </c>
      <c r="G191" s="9">
        <v>0.22950819672131148</v>
      </c>
      <c r="H191" s="8">
        <v>14.9</v>
      </c>
      <c r="I191" s="8">
        <v>12.9</v>
      </c>
      <c r="J191" s="8">
        <v>15.1</v>
      </c>
      <c r="K191" s="8">
        <v>14.8</v>
      </c>
      <c r="L191" s="8">
        <v>16.600000000000001</v>
      </c>
      <c r="M191" s="9">
        <f>VLOOKUP(C191, [1]Data!$A:$F, 6, FALSE)</f>
        <v>1</v>
      </c>
      <c r="N191" s="9" t="str">
        <f>VLOOKUP(C191, [1]Data!$A:$G, 7, FALSE)</f>
        <v>*</v>
      </c>
      <c r="O191" s="9">
        <f>VLOOKUP(C191, [1]Data!$A:$H, 8, FALSE)</f>
        <v>0.93</v>
      </c>
      <c r="P191" s="9">
        <f>VLOOKUP(C191, [1]Data!$A:$I, 9, FALSE)</f>
        <v>3.2000000000000001E-2</v>
      </c>
      <c r="Q191" s="9" t="str">
        <f>VLOOKUP(C191, [1]Data!$A:$J, 10, FALSE)</f>
        <v>*</v>
      </c>
      <c r="R191" s="9">
        <f>VLOOKUP(C191, [1]Data!$A:$K, 11, FALSE)</f>
        <v>2.7000000000000003E-2</v>
      </c>
      <c r="S191" s="9" t="str">
        <f>VLOOKUP(C191, [1]Data!$A:$L, 12, FALSE)</f>
        <v>*</v>
      </c>
      <c r="T191" s="9" t="str">
        <f>VLOOKUP(C191, [1]Data!$A:$M, 13, FALSE)</f>
        <v>*</v>
      </c>
      <c r="U191" s="9">
        <f>VLOOKUP(C191, [1]Data!$A:$N, 14, FALSE)</f>
        <v>0.10199999999999999</v>
      </c>
      <c r="V191" s="8" t="str">
        <f>VLOOKUP(C191, [1]Data!$A:$O, 15, FALSE)</f>
        <v>Jackson</v>
      </c>
      <c r="W191" s="8" t="str">
        <f>VLOOKUP(C191, [1]Data!$A:$P, 16, FALSE)</f>
        <v>urban</v>
      </c>
      <c r="X191" s="8" t="str">
        <f>VLOOKUP(C191, [1]Data!$A:$Q, 17, FALSE)</f>
        <v>Kansas City</v>
      </c>
      <c r="Y191" s="8">
        <f>VLOOKUP(C191, [1]Data!$A:$R, 18, FALSE)</f>
        <v>2900014</v>
      </c>
    </row>
    <row r="192" spans="1:25" ht="15.6" x14ac:dyDescent="0.35">
      <c r="A192" s="7" t="s">
        <v>393</v>
      </c>
      <c r="B192" s="8" t="s">
        <v>394</v>
      </c>
      <c r="C192" s="8" t="s">
        <v>395</v>
      </c>
      <c r="D192" s="8">
        <f>VLOOKUP(C192, [1]Data!$A:$D, 4, FALSE)</f>
        <v>216</v>
      </c>
      <c r="E192" s="8">
        <v>19</v>
      </c>
      <c r="F192" s="8">
        <v>31</v>
      </c>
      <c r="G192" s="9">
        <v>0.61290322580645162</v>
      </c>
      <c r="H192" s="8">
        <v>19.2</v>
      </c>
      <c r="I192" s="8">
        <v>18.100000000000001</v>
      </c>
      <c r="J192" s="8">
        <v>17.600000000000001</v>
      </c>
      <c r="K192" s="8">
        <v>20.8</v>
      </c>
      <c r="L192" s="8">
        <v>19.399999999999999</v>
      </c>
      <c r="M192" s="9">
        <f>VLOOKUP(C192, [1]Data!$A:$F, 6, FALSE)</f>
        <v>1</v>
      </c>
      <c r="N192" s="9">
        <f>VLOOKUP(C192, [1]Data!$A:$G, 7, FALSE)</f>
        <v>0.82900000000000007</v>
      </c>
      <c r="O192" s="9" t="str">
        <f>VLOOKUP(C192, [1]Data!$A:$H, 8, FALSE)</f>
        <v>*</v>
      </c>
      <c r="P192" s="9">
        <f>VLOOKUP(C192, [1]Data!$A:$I, 9, FALSE)</f>
        <v>0.153</v>
      </c>
      <c r="Q192" s="9" t="str">
        <f>VLOOKUP(C192, [1]Data!$A:$J, 10, FALSE)</f>
        <v>*</v>
      </c>
      <c r="R192" s="9" t="str">
        <f>VLOOKUP(C192, [1]Data!$A:$K, 11, FALSE)</f>
        <v>*</v>
      </c>
      <c r="S192" s="9" t="str">
        <f>VLOOKUP(C192, [1]Data!$A:$L, 12, FALSE)</f>
        <v>*</v>
      </c>
      <c r="T192" s="9">
        <f>VLOOKUP(C192, [1]Data!$A:$M, 13, FALSE)</f>
        <v>2.7799999999999998E-2</v>
      </c>
      <c r="U192" s="9">
        <f>VLOOKUP(C192, [1]Data!$A:$N, 14, FALSE)</f>
        <v>0.12039999999999999</v>
      </c>
      <c r="V192" s="8" t="str">
        <f>VLOOKUP(C192, [1]Data!$A:$O, 15, FALSE)</f>
        <v>Dunklin</v>
      </c>
      <c r="W192" s="8" t="str">
        <f>VLOOKUP(C192, [1]Data!$A:$P, 16, FALSE)</f>
        <v>rural</v>
      </c>
      <c r="X192" s="8" t="str">
        <f>VLOOKUP(C192, [1]Data!$A:$Q, 17, FALSE)</f>
        <v>Bootheel</v>
      </c>
      <c r="Y192" s="8">
        <f>VLOOKUP(C192, [1]Data!$A:$R, 18, FALSE)</f>
        <v>2914460</v>
      </c>
    </row>
    <row r="193" spans="1:25" ht="15.6" x14ac:dyDescent="0.35">
      <c r="A193" s="7" t="s">
        <v>671</v>
      </c>
      <c r="B193" s="8" t="s">
        <v>672</v>
      </c>
      <c r="C193" s="8" t="s">
        <v>673</v>
      </c>
      <c r="D193" s="8">
        <f>VLOOKUP(C193, [1]Data!$A:$D, 4, FALSE)</f>
        <v>389</v>
      </c>
      <c r="E193" s="8">
        <v>67</v>
      </c>
      <c r="F193" s="8">
        <v>80</v>
      </c>
      <c r="G193" s="9">
        <v>0.83750000000000002</v>
      </c>
      <c r="H193" s="8">
        <v>17.7</v>
      </c>
      <c r="I193" s="8">
        <v>16</v>
      </c>
      <c r="J193" s="8">
        <v>17.2</v>
      </c>
      <c r="K193" s="8">
        <v>18.8</v>
      </c>
      <c r="L193" s="8">
        <v>18.3</v>
      </c>
      <c r="M193" s="9">
        <f>VLOOKUP(C193, [1]Data!$A:$F, 6, FALSE)</f>
        <v>0.3</v>
      </c>
      <c r="N193" s="9">
        <f>VLOOKUP(C193, [1]Data!$A:$G, 7, FALSE)</f>
        <v>0.90200000000000002</v>
      </c>
      <c r="O193" s="9">
        <f>VLOOKUP(C193, [1]Data!$A:$H, 8, FALSE)</f>
        <v>1.3000000000000001E-2</v>
      </c>
      <c r="P193" s="9">
        <f>VLOOKUP(C193, [1]Data!$A:$I, 9, FALSE)</f>
        <v>3.1E-2</v>
      </c>
      <c r="Q193" s="9" t="str">
        <f>VLOOKUP(C193, [1]Data!$A:$J, 10, FALSE)</f>
        <v>*</v>
      </c>
      <c r="R193" s="9">
        <f>VLOOKUP(C193, [1]Data!$A:$K, 11, FALSE)</f>
        <v>4.0999999999999995E-2</v>
      </c>
      <c r="S193" s="9" t="str">
        <f>VLOOKUP(C193, [1]Data!$A:$L, 12, FALSE)</f>
        <v>*</v>
      </c>
      <c r="T193" s="9" t="str">
        <f>VLOOKUP(C193, [1]Data!$A:$M, 13, FALSE)</f>
        <v>*</v>
      </c>
      <c r="U193" s="9">
        <f>VLOOKUP(C193, [1]Data!$A:$N, 14, FALSE)</f>
        <v>0.13880000000000001</v>
      </c>
      <c r="V193" s="8" t="str">
        <f>VLOOKUP(C193, [1]Data!$A:$O, 15, FALSE)</f>
        <v>Johnson</v>
      </c>
      <c r="W193" s="8" t="str">
        <f>VLOOKUP(C193, [1]Data!$A:$P, 16, FALSE)</f>
        <v>town</v>
      </c>
      <c r="X193" s="8" t="str">
        <f>VLOOKUP(C193, [1]Data!$A:$Q, 17, FALSE)</f>
        <v>Western Plains</v>
      </c>
      <c r="Y193" s="8">
        <f>VLOOKUP(C193, [1]Data!$A:$R, 18, FALSE)</f>
        <v>2914490</v>
      </c>
    </row>
    <row r="194" spans="1:25" ht="15.6" x14ac:dyDescent="0.35">
      <c r="A194" s="7" t="s">
        <v>1317</v>
      </c>
      <c r="B194" s="8" t="s">
        <v>1318</v>
      </c>
      <c r="C194" s="8" t="s">
        <v>1319</v>
      </c>
      <c r="D194" s="8">
        <f>VLOOKUP(C194, [1]Data!$A:$D, 4, FALSE)</f>
        <v>482</v>
      </c>
      <c r="E194" s="8">
        <v>53</v>
      </c>
      <c r="F194" s="8">
        <v>125</v>
      </c>
      <c r="G194" s="9">
        <v>0.42399999999999999</v>
      </c>
      <c r="H194" s="8">
        <v>19.5</v>
      </c>
      <c r="I194" s="8">
        <v>18.2</v>
      </c>
      <c r="J194" s="8">
        <v>18.8</v>
      </c>
      <c r="K194" s="8">
        <v>20.2</v>
      </c>
      <c r="L194" s="8">
        <v>20.399999999999999</v>
      </c>
      <c r="M194" s="9">
        <f>VLOOKUP(C194, [1]Data!$A:$F, 6, FALSE)</f>
        <v>0.46299999999999997</v>
      </c>
      <c r="N194" s="9">
        <f>VLOOKUP(C194, [1]Data!$A:$G, 7, FALSE)</f>
        <v>0.81299999999999994</v>
      </c>
      <c r="O194" s="9">
        <f>VLOOKUP(C194, [1]Data!$A:$H, 8, FALSE)</f>
        <v>0.01</v>
      </c>
      <c r="P194" s="9">
        <f>VLOOKUP(C194, [1]Data!$A:$I, 9, FALSE)</f>
        <v>0.11800000000000001</v>
      </c>
      <c r="Q194" s="9" t="str">
        <f>VLOOKUP(C194, [1]Data!$A:$J, 10, FALSE)</f>
        <v>*</v>
      </c>
      <c r="R194" s="9">
        <f>VLOOKUP(C194, [1]Data!$A:$K, 11, FALSE)</f>
        <v>3.9E-2</v>
      </c>
      <c r="S194" s="9" t="str">
        <f>VLOOKUP(C194, [1]Data!$A:$L, 12, FALSE)</f>
        <v>*</v>
      </c>
      <c r="T194" s="9">
        <f>VLOOKUP(C194, [1]Data!$A:$M, 13, FALSE)</f>
        <v>3.73E-2</v>
      </c>
      <c r="U194" s="9">
        <f>VLOOKUP(C194, [1]Data!$A:$N, 14, FALSE)</f>
        <v>5.5999999999999994E-2</v>
      </c>
      <c r="V194" s="8" t="str">
        <f>VLOOKUP(C194, [1]Data!$A:$O, 15, FALSE)</f>
        <v>Taney</v>
      </c>
      <c r="W194" s="8" t="str">
        <f>VLOOKUP(C194, [1]Data!$A:$P, 16, FALSE)</f>
        <v>town</v>
      </c>
      <c r="X194" s="8" t="str">
        <f>VLOOKUP(C194, [1]Data!$A:$Q, 17, FALSE)</f>
        <v>Southwest</v>
      </c>
      <c r="Y194" s="8">
        <f>VLOOKUP(C194, [1]Data!$A:$R, 18, FALSE)</f>
        <v>2914550</v>
      </c>
    </row>
    <row r="195" spans="1:25" ht="15.6" x14ac:dyDescent="0.35">
      <c r="A195" s="7" t="s">
        <v>1320</v>
      </c>
      <c r="B195" s="8" t="s">
        <v>1321</v>
      </c>
      <c r="C195" s="8" t="s">
        <v>1322</v>
      </c>
      <c r="D195" s="8">
        <f>VLOOKUP(C195, [1]Data!$A:$D, 4, FALSE)</f>
        <v>345</v>
      </c>
      <c r="E195" s="8">
        <v>38</v>
      </c>
      <c r="F195" s="8">
        <v>67</v>
      </c>
      <c r="G195" s="9">
        <v>0.56716417910447758</v>
      </c>
      <c r="H195" s="8">
        <v>17.899999999999999</v>
      </c>
      <c r="I195" s="8">
        <v>17.100000000000001</v>
      </c>
      <c r="J195" s="8">
        <v>17.600000000000001</v>
      </c>
      <c r="K195" s="8">
        <v>18.5</v>
      </c>
      <c r="L195" s="8">
        <v>18.2</v>
      </c>
      <c r="M195" s="9">
        <f>VLOOKUP(C195, [1]Data!$A:$F, 6, FALSE)</f>
        <v>0.36799999999999999</v>
      </c>
      <c r="N195" s="9">
        <f>VLOOKUP(C195, [1]Data!$A:$G, 7, FALSE)</f>
        <v>0.91599999999999993</v>
      </c>
      <c r="O195" s="9" t="str">
        <f>VLOOKUP(C195, [1]Data!$A:$H, 8, FALSE)</f>
        <v>*</v>
      </c>
      <c r="P195" s="9">
        <f>VLOOKUP(C195, [1]Data!$A:$I, 9, FALSE)</f>
        <v>2.3E-2</v>
      </c>
      <c r="Q195" s="9" t="str">
        <f>VLOOKUP(C195, [1]Data!$A:$J, 10, FALSE)</f>
        <v>*</v>
      </c>
      <c r="R195" s="9">
        <f>VLOOKUP(C195, [1]Data!$A:$K, 11, FALSE)</f>
        <v>4.2999999999999997E-2</v>
      </c>
      <c r="S195" s="9" t="str">
        <f>VLOOKUP(C195, [1]Data!$A:$L, 12, FALSE)</f>
        <v>*</v>
      </c>
      <c r="T195" s="9" t="str">
        <f>VLOOKUP(C195, [1]Data!$A:$M, 13, FALSE)</f>
        <v>*</v>
      </c>
      <c r="U195" s="9">
        <f>VLOOKUP(C195, [1]Data!$A:$N, 14, FALSE)</f>
        <v>0.1275</v>
      </c>
      <c r="V195" s="8" t="str">
        <f>VLOOKUP(C195, [1]Data!$A:$O, 15, FALSE)</f>
        <v>Texas</v>
      </c>
      <c r="W195" s="8" t="str">
        <f>VLOOKUP(C195, [1]Data!$A:$P, 16, FALSE)</f>
        <v>rural</v>
      </c>
      <c r="X195" s="8" t="str">
        <f>VLOOKUP(C195, [1]Data!$A:$Q, 17, FALSE)</f>
        <v>Ozarks</v>
      </c>
      <c r="Y195" s="8">
        <f>VLOOKUP(C195, [1]Data!$A:$R, 18, FALSE)</f>
        <v>2914840</v>
      </c>
    </row>
    <row r="196" spans="1:25" ht="15.6" x14ac:dyDescent="0.35">
      <c r="A196" s="7" t="s">
        <v>1021</v>
      </c>
      <c r="B196" s="8" t="s">
        <v>1022</v>
      </c>
      <c r="C196" s="8" t="s">
        <v>1023</v>
      </c>
      <c r="D196" s="8">
        <f>VLOOKUP(C196, [1]Data!$A:$D, 4, FALSE)</f>
        <v>88</v>
      </c>
      <c r="E196" s="8">
        <v>5</v>
      </c>
      <c r="F196" s="8">
        <v>20</v>
      </c>
      <c r="G196" s="9">
        <v>0.25</v>
      </c>
      <c r="H196" s="8">
        <v>20.399999999999999</v>
      </c>
      <c r="I196" s="8">
        <v>18.399999999999999</v>
      </c>
      <c r="J196" s="8">
        <v>21.6</v>
      </c>
      <c r="K196" s="8">
        <v>20</v>
      </c>
      <c r="L196" s="8">
        <v>21.4</v>
      </c>
      <c r="M196" s="9">
        <f>VLOOKUP(C196, [1]Data!$A:$F, 6, FALSE)</f>
        <v>1</v>
      </c>
      <c r="N196" s="9">
        <f>VLOOKUP(C196, [1]Data!$A:$G, 7, FALSE)</f>
        <v>0.94299999999999995</v>
      </c>
      <c r="O196" s="9" t="str">
        <f>VLOOKUP(C196, [1]Data!$A:$H, 8, FALSE)</f>
        <v>*</v>
      </c>
      <c r="P196" s="9" t="str">
        <f>VLOOKUP(C196, [1]Data!$A:$I, 9, FALSE)</f>
        <v>*</v>
      </c>
      <c r="Q196" s="9" t="str">
        <f>VLOOKUP(C196, [1]Data!$A:$J, 10, FALSE)</f>
        <v>*</v>
      </c>
      <c r="R196" s="9" t="str">
        <f>VLOOKUP(C196, [1]Data!$A:$K, 11, FALSE)</f>
        <v>*</v>
      </c>
      <c r="S196" s="9" t="str">
        <f>VLOOKUP(C196, [1]Data!$A:$L, 12, FALSE)</f>
        <v>*</v>
      </c>
      <c r="T196" s="9" t="str">
        <f>VLOOKUP(C196, [1]Data!$A:$M, 13, FALSE)</f>
        <v>*</v>
      </c>
      <c r="U196" s="9">
        <f>VLOOKUP(C196, [1]Data!$A:$N, 14, FALSE)</f>
        <v>0.15909999999999999</v>
      </c>
      <c r="V196" s="8" t="str">
        <f>VLOOKUP(C196, [1]Data!$A:$O, 15, FALSE)</f>
        <v>Polk</v>
      </c>
      <c r="W196" s="8" t="str">
        <f>VLOOKUP(C196, [1]Data!$A:$P, 16, FALSE)</f>
        <v>rural</v>
      </c>
      <c r="X196" s="8" t="str">
        <f>VLOOKUP(C196, [1]Data!$A:$Q, 17, FALSE)</f>
        <v>Southwest</v>
      </c>
      <c r="Y196" s="8">
        <f>VLOOKUP(C196, [1]Data!$A:$R, 18, FALSE)</f>
        <v>2915300</v>
      </c>
    </row>
    <row r="197" spans="1:25" ht="15.6" x14ac:dyDescent="0.35">
      <c r="A197" s="7" t="s">
        <v>72</v>
      </c>
      <c r="B197" s="8" t="s">
        <v>73</v>
      </c>
      <c r="C197" s="8" t="s">
        <v>74</v>
      </c>
      <c r="D197" s="8">
        <f>VLOOKUP(C197, [1]Data!$A:$D, 4, FALSE)</f>
        <v>67</v>
      </c>
      <c r="E197" s="8">
        <v>8</v>
      </c>
      <c r="F197" s="8">
        <v>14</v>
      </c>
      <c r="G197" s="9">
        <v>0.5714285714285714</v>
      </c>
      <c r="H197" s="8">
        <v>21.1</v>
      </c>
      <c r="I197" s="8">
        <v>21.6</v>
      </c>
      <c r="J197" s="8">
        <v>17.8</v>
      </c>
      <c r="K197" s="8">
        <v>23.5</v>
      </c>
      <c r="L197" s="8">
        <v>21</v>
      </c>
      <c r="M197" s="9">
        <f>VLOOKUP(C197, [1]Data!$A:$F, 6, FALSE)</f>
        <v>0.439</v>
      </c>
      <c r="N197" s="9">
        <f>VLOOKUP(C197, [1]Data!$A:$G, 7, FALSE)</f>
        <v>0.89599999999999991</v>
      </c>
      <c r="O197" s="9" t="str">
        <f>VLOOKUP(C197, [1]Data!$A:$H, 8, FALSE)</f>
        <v>*</v>
      </c>
      <c r="P197" s="9" t="str">
        <f>VLOOKUP(C197, [1]Data!$A:$I, 9, FALSE)</f>
        <v>*</v>
      </c>
      <c r="Q197" s="9" t="str">
        <f>VLOOKUP(C197, [1]Data!$A:$J, 10, FALSE)</f>
        <v>*</v>
      </c>
      <c r="R197" s="9">
        <f>VLOOKUP(C197, [1]Data!$A:$K, 11, FALSE)</f>
        <v>7.4999999999999997E-2</v>
      </c>
      <c r="S197" s="9" t="str">
        <f>VLOOKUP(C197, [1]Data!$A:$L, 12, FALSE)</f>
        <v>*</v>
      </c>
      <c r="T197" s="9" t="str">
        <f>VLOOKUP(C197, [1]Data!$A:$M, 13, FALSE)</f>
        <v>*</v>
      </c>
      <c r="U197" s="9">
        <f>VLOOKUP(C197, [1]Data!$A:$N, 14, FALSE)</f>
        <v>8.9600000000000013E-2</v>
      </c>
      <c r="V197" s="8" t="str">
        <f>VLOOKUP(C197, [1]Data!$A:$O, 15, FALSE)</f>
        <v>Bates</v>
      </c>
      <c r="W197" s="8" t="str">
        <f>VLOOKUP(C197, [1]Data!$A:$P, 16, FALSE)</f>
        <v>rural</v>
      </c>
      <c r="X197" s="8" t="str">
        <f>VLOOKUP(C197, [1]Data!$A:$Q, 17, FALSE)</f>
        <v>Western Plains</v>
      </c>
      <c r="Y197" s="8">
        <f>VLOOKUP(C197, [1]Data!$A:$R, 18, FALSE)</f>
        <v>2915330</v>
      </c>
    </row>
    <row r="198" spans="1:25" ht="15.6" x14ac:dyDescent="0.35">
      <c r="A198" s="7" t="s">
        <v>1284</v>
      </c>
      <c r="B198" s="8" t="s">
        <v>1285</v>
      </c>
      <c r="C198" s="8" t="s">
        <v>1286</v>
      </c>
      <c r="D198" s="8">
        <f>VLOOKUP(C198, [1]Data!$A:$D, 4, FALSE)</f>
        <v>97</v>
      </c>
      <c r="E198" s="8">
        <v>11</v>
      </c>
      <c r="F198" s="8">
        <v>17</v>
      </c>
      <c r="G198" s="9">
        <v>0.6470588235294118</v>
      </c>
      <c r="H198" s="8">
        <v>18.100000000000001</v>
      </c>
      <c r="I198" s="8">
        <v>17.8</v>
      </c>
      <c r="J198" s="8">
        <v>17.600000000000001</v>
      </c>
      <c r="K198" s="8">
        <v>18.899999999999999</v>
      </c>
      <c r="L198" s="8">
        <v>17.5</v>
      </c>
      <c r="M198" s="9">
        <f>VLOOKUP(C198, [1]Data!$A:$F, 6, FALSE)</f>
        <v>0.70599999999999996</v>
      </c>
      <c r="N198" s="9">
        <f>VLOOKUP(C198, [1]Data!$A:$G, 7, FALSE)</f>
        <v>0.95900000000000007</v>
      </c>
      <c r="O198" s="9" t="str">
        <f>VLOOKUP(C198, [1]Data!$A:$H, 8, FALSE)</f>
        <v>*</v>
      </c>
      <c r="P198" s="9" t="str">
        <f>VLOOKUP(C198, [1]Data!$A:$I, 9, FALSE)</f>
        <v>*</v>
      </c>
      <c r="Q198" s="9" t="str">
        <f>VLOOKUP(C198, [1]Data!$A:$J, 10, FALSE)</f>
        <v>*</v>
      </c>
      <c r="R198" s="9" t="str">
        <f>VLOOKUP(C198, [1]Data!$A:$K, 11, FALSE)</f>
        <v>*</v>
      </c>
      <c r="S198" s="9" t="str">
        <f>VLOOKUP(C198, [1]Data!$A:$L, 12, FALSE)</f>
        <v>*</v>
      </c>
      <c r="T198" s="9" t="str">
        <f>VLOOKUP(C198, [1]Data!$A:$M, 13, FALSE)</f>
        <v>*</v>
      </c>
      <c r="U198" s="9">
        <f>VLOOKUP(C198, [1]Data!$A:$N, 14, FALSE)</f>
        <v>0.14429999999999998</v>
      </c>
      <c r="V198" s="8" t="str">
        <f>VLOOKUP(C198, [1]Data!$A:$O, 15, FALSE)</f>
        <v>Stone</v>
      </c>
      <c r="W198" s="8" t="str">
        <f>VLOOKUP(C198, [1]Data!$A:$P, 16, FALSE)</f>
        <v>rural</v>
      </c>
      <c r="X198" s="8" t="str">
        <f>VLOOKUP(C198, [1]Data!$A:$Q, 17, FALSE)</f>
        <v>Southwest</v>
      </c>
      <c r="Y198" s="8">
        <f>VLOOKUP(C198, [1]Data!$A:$R, 18, FALSE)</f>
        <v>2915390</v>
      </c>
    </row>
    <row r="199" spans="1:25" ht="15.6" x14ac:dyDescent="0.35">
      <c r="A199" s="7" t="s">
        <v>830</v>
      </c>
      <c r="B199" s="8" t="s">
        <v>831</v>
      </c>
      <c r="C199" s="8" t="s">
        <v>832</v>
      </c>
      <c r="D199" s="8">
        <f>VLOOKUP(C199, [1]Data!$A:$D, 4, FALSE)</f>
        <v>315</v>
      </c>
      <c r="E199" s="8">
        <v>44</v>
      </c>
      <c r="F199" s="8">
        <v>48</v>
      </c>
      <c r="G199" s="9">
        <v>0.91666666666666663</v>
      </c>
      <c r="H199" s="8">
        <v>16.8</v>
      </c>
      <c r="I199" s="8">
        <v>15.3</v>
      </c>
      <c r="J199" s="8">
        <v>16.5</v>
      </c>
      <c r="K199" s="8">
        <v>17.7</v>
      </c>
      <c r="L199" s="8">
        <v>17</v>
      </c>
      <c r="M199" s="9">
        <f>VLOOKUP(C199, [1]Data!$A:$F, 6, FALSE)</f>
        <v>0.23499999999999999</v>
      </c>
      <c r="N199" s="9">
        <f>VLOOKUP(C199, [1]Data!$A:$G, 7, FALSE)</f>
        <v>0.98099999999999998</v>
      </c>
      <c r="O199" s="9" t="str">
        <f>VLOOKUP(C199, [1]Data!$A:$H, 8, FALSE)</f>
        <v>*</v>
      </c>
      <c r="P199" s="9" t="str">
        <f>VLOOKUP(C199, [1]Data!$A:$I, 9, FALSE)</f>
        <v>*</v>
      </c>
      <c r="Q199" s="9" t="str">
        <f>VLOOKUP(C199, [1]Data!$A:$J, 10, FALSE)</f>
        <v>*</v>
      </c>
      <c r="R199" s="9" t="str">
        <f>VLOOKUP(C199, [1]Data!$A:$K, 11, FALSE)</f>
        <v>*</v>
      </c>
      <c r="S199" s="9" t="str">
        <f>VLOOKUP(C199, [1]Data!$A:$L, 12, FALSE)</f>
        <v>*</v>
      </c>
      <c r="T199" s="9" t="str">
        <f>VLOOKUP(C199, [1]Data!$A:$M, 13, FALSE)</f>
        <v>*</v>
      </c>
      <c r="U199" s="9">
        <f>VLOOKUP(C199, [1]Data!$A:$N, 14, FALSE)</f>
        <v>8.8900000000000007E-2</v>
      </c>
      <c r="V199" s="8" t="str">
        <f>VLOOKUP(C199, [1]Data!$A:$O, 15, FALSE)</f>
        <v>Miller</v>
      </c>
      <c r="W199" s="8" t="str">
        <f>VLOOKUP(C199, [1]Data!$A:$P, 16, FALSE)</f>
        <v>rural</v>
      </c>
      <c r="X199" s="8" t="str">
        <f>VLOOKUP(C199, [1]Data!$A:$Q, 17, FALSE)</f>
        <v>Central</v>
      </c>
      <c r="Y199" s="8">
        <f>VLOOKUP(C199, [1]Data!$A:$R, 18, FALSE)</f>
        <v>2915420</v>
      </c>
    </row>
    <row r="200" spans="1:25" ht="15.6" x14ac:dyDescent="0.35">
      <c r="A200" s="7" t="s">
        <v>579</v>
      </c>
      <c r="B200" s="8" t="s">
        <v>580</v>
      </c>
      <c r="C200" s="8" t="s">
        <v>581</v>
      </c>
      <c r="D200" s="8">
        <f>VLOOKUP(C200, [1]Data!$A:$D, 4, FALSE)</f>
        <v>1616</v>
      </c>
      <c r="E200" s="8">
        <v>152</v>
      </c>
      <c r="F200" s="8">
        <v>344</v>
      </c>
      <c r="G200" s="9">
        <v>0.44186046511627908</v>
      </c>
      <c r="H200" s="8">
        <v>19.899999999999999</v>
      </c>
      <c r="I200" s="8">
        <v>18.7</v>
      </c>
      <c r="J200" s="8">
        <v>18.399999999999999</v>
      </c>
      <c r="K200" s="8">
        <v>21.4</v>
      </c>
      <c r="L200" s="8">
        <v>20.2</v>
      </c>
      <c r="M200" s="9">
        <f>VLOOKUP(C200, [1]Data!$A:$F, 6, FALSE)</f>
        <v>0.35299999999999998</v>
      </c>
      <c r="N200" s="9">
        <f>VLOOKUP(C200, [1]Data!$A:$G, 7, FALSE)</f>
        <v>0.54100000000000004</v>
      </c>
      <c r="O200" s="9">
        <f>VLOOKUP(C200, [1]Data!$A:$H, 8, FALSE)</f>
        <v>0.14199999999999999</v>
      </c>
      <c r="P200" s="9">
        <f>VLOOKUP(C200, [1]Data!$A:$I, 9, FALSE)</f>
        <v>0.19600000000000001</v>
      </c>
      <c r="Q200" s="9">
        <f>VLOOKUP(C200, [1]Data!$A:$J, 10, FALSE)</f>
        <v>1.1757425742574257E-2</v>
      </c>
      <c r="R200" s="9">
        <f>VLOOKUP(C200, [1]Data!$A:$K, 11, FALSE)</f>
        <v>9.6000000000000002E-2</v>
      </c>
      <c r="S200" s="9">
        <f>VLOOKUP(C200, [1]Data!$A:$L, 12, FALSE)</f>
        <v>1.324257425742581E-2</v>
      </c>
      <c r="T200" s="9">
        <f>VLOOKUP(C200, [1]Data!$A:$M, 13, FALSE)</f>
        <v>4.9500000000000002E-2</v>
      </c>
      <c r="U200" s="9">
        <f>VLOOKUP(C200, [1]Data!$A:$N, 14, FALSE)</f>
        <v>9.9600000000000008E-2</v>
      </c>
      <c r="V200" s="8" t="str">
        <f>VLOOKUP(C200, [1]Data!$A:$O, 15, FALSE)</f>
        <v>Jackson</v>
      </c>
      <c r="W200" s="8" t="str">
        <f>VLOOKUP(C200, [1]Data!$A:$P, 16, FALSE)</f>
        <v>suburban</v>
      </c>
      <c r="X200" s="8" t="str">
        <f>VLOOKUP(C200, [1]Data!$A:$Q, 17, FALSE)</f>
        <v>Kansas City</v>
      </c>
      <c r="Y200" s="8">
        <f>VLOOKUP(C200, [1]Data!$A:$R, 18, FALSE)</f>
        <v>2915480</v>
      </c>
    </row>
    <row r="201" spans="1:25" ht="15.6" x14ac:dyDescent="0.35">
      <c r="A201" s="7" t="s">
        <v>579</v>
      </c>
      <c r="B201" s="8" t="s">
        <v>580</v>
      </c>
      <c r="C201" s="8" t="s">
        <v>582</v>
      </c>
      <c r="D201" s="8">
        <f>VLOOKUP(C201, [1]Data!$A:$D, 4, FALSE)</f>
        <v>1481</v>
      </c>
      <c r="E201" s="8">
        <v>104</v>
      </c>
      <c r="F201" s="8">
        <v>275</v>
      </c>
      <c r="G201" s="9">
        <v>0.37818181818181817</v>
      </c>
      <c r="H201" s="8">
        <v>19.600000000000001</v>
      </c>
      <c r="I201" s="8">
        <v>18.100000000000001</v>
      </c>
      <c r="J201" s="8">
        <v>18.3</v>
      </c>
      <c r="K201" s="8">
        <v>21</v>
      </c>
      <c r="L201" s="8">
        <v>20.5</v>
      </c>
      <c r="M201" s="9">
        <f>VLOOKUP(C201, [1]Data!$A:$F, 6, FALSE)</f>
        <v>0.505</v>
      </c>
      <c r="N201" s="9">
        <f>VLOOKUP(C201, [1]Data!$A:$G, 7, FALSE)</f>
        <v>0.56499999999999995</v>
      </c>
      <c r="O201" s="9">
        <f>VLOOKUP(C201, [1]Data!$A:$H, 8, FALSE)</f>
        <v>0.13600000000000001</v>
      </c>
      <c r="P201" s="9">
        <f>VLOOKUP(C201, [1]Data!$A:$I, 9, FALSE)</f>
        <v>0.156</v>
      </c>
      <c r="Q201" s="9">
        <f>VLOOKUP(C201, [1]Data!$A:$J, 10, FALSE)</f>
        <v>1.0803511141120865E-2</v>
      </c>
      <c r="R201" s="9">
        <f>VLOOKUP(C201, [1]Data!$A:$K, 11, FALSE)</f>
        <v>0.109</v>
      </c>
      <c r="S201" s="9">
        <f>VLOOKUP(C201, [1]Data!$A:$L, 12, FALSE)</f>
        <v>2.319648885887915E-2</v>
      </c>
      <c r="T201" s="9">
        <f>VLOOKUP(C201, [1]Data!$A:$M, 13, FALSE)</f>
        <v>3.04E-2</v>
      </c>
      <c r="U201" s="9">
        <f>VLOOKUP(C201, [1]Data!$A:$N, 14, FALSE)</f>
        <v>0.13300000000000001</v>
      </c>
      <c r="V201" s="8" t="str">
        <f>VLOOKUP(C201, [1]Data!$A:$O, 15, FALSE)</f>
        <v>Jackson</v>
      </c>
      <c r="W201" s="8" t="str">
        <f>VLOOKUP(C201, [1]Data!$A:$P, 16, FALSE)</f>
        <v>suburban</v>
      </c>
      <c r="X201" s="8" t="str">
        <f>VLOOKUP(C201, [1]Data!$A:$Q, 17, FALSE)</f>
        <v>Kansas City</v>
      </c>
      <c r="Y201" s="8">
        <f>VLOOKUP(C201, [1]Data!$A:$R, 18, FALSE)</f>
        <v>2915480</v>
      </c>
    </row>
    <row r="202" spans="1:25" ht="15.6" x14ac:dyDescent="0.35">
      <c r="A202" s="7" t="s">
        <v>579</v>
      </c>
      <c r="B202" s="8" t="s">
        <v>580</v>
      </c>
      <c r="C202" s="8" t="s">
        <v>583</v>
      </c>
      <c r="D202" s="8">
        <f>VLOOKUP(C202, [1]Data!$A:$D, 4, FALSE)</f>
        <v>1078</v>
      </c>
      <c r="E202" s="8">
        <v>81</v>
      </c>
      <c r="F202" s="8">
        <v>233</v>
      </c>
      <c r="G202" s="9">
        <v>0.34763948497854075</v>
      </c>
      <c r="H202" s="8">
        <v>18.100000000000001</v>
      </c>
      <c r="I202" s="8">
        <v>16.8</v>
      </c>
      <c r="J202" s="8">
        <v>17.2</v>
      </c>
      <c r="K202" s="8">
        <v>19.100000000000001</v>
      </c>
      <c r="L202" s="8">
        <v>18.600000000000001</v>
      </c>
      <c r="M202" s="9">
        <f>VLOOKUP(C202, [1]Data!$A:$F, 6, FALSE)</f>
        <v>0.55600000000000005</v>
      </c>
      <c r="N202" s="9">
        <f>VLOOKUP(C202, [1]Data!$A:$G, 7, FALSE)</f>
        <v>0.41200000000000003</v>
      </c>
      <c r="O202" s="9">
        <f>VLOOKUP(C202, [1]Data!$A:$H, 8, FALSE)</f>
        <v>0.14400000000000002</v>
      </c>
      <c r="P202" s="9">
        <f>VLOOKUP(C202, [1]Data!$A:$I, 9, FALSE)</f>
        <v>0.33299999999999996</v>
      </c>
      <c r="Q202" s="9" t="str">
        <f>VLOOKUP(C202, [1]Data!$A:$J, 10, FALSE)</f>
        <v>*</v>
      </c>
      <c r="R202" s="9">
        <f>VLOOKUP(C202, [1]Data!$A:$K, 11, FALSE)</f>
        <v>0.10099999999999999</v>
      </c>
      <c r="S202" s="9" t="str">
        <f>VLOOKUP(C202, [1]Data!$A:$L, 12, FALSE)</f>
        <v>*</v>
      </c>
      <c r="T202" s="9">
        <f>VLOOKUP(C202, [1]Data!$A:$M, 13, FALSE)</f>
        <v>8.9099999999999999E-2</v>
      </c>
      <c r="U202" s="9">
        <f>VLOOKUP(C202, [1]Data!$A:$N, 14, FALSE)</f>
        <v>0.13170000000000001</v>
      </c>
      <c r="V202" s="8" t="str">
        <f>VLOOKUP(C202, [1]Data!$A:$O, 15, FALSE)</f>
        <v>Jackson</v>
      </c>
      <c r="W202" s="8" t="str">
        <f>VLOOKUP(C202, [1]Data!$A:$P, 16, FALSE)</f>
        <v>suburban</v>
      </c>
      <c r="X202" s="8" t="str">
        <f>VLOOKUP(C202, [1]Data!$A:$Q, 17, FALSE)</f>
        <v>Kansas City</v>
      </c>
      <c r="Y202" s="8">
        <f>VLOOKUP(C202, [1]Data!$A:$R, 18, FALSE)</f>
        <v>2915480</v>
      </c>
    </row>
    <row r="203" spans="1:25" ht="15.6" x14ac:dyDescent="0.35">
      <c r="A203" s="7" t="s">
        <v>545</v>
      </c>
      <c r="B203" s="8" t="s">
        <v>546</v>
      </c>
      <c r="C203" s="8" t="s">
        <v>547</v>
      </c>
      <c r="D203" s="8">
        <f>VLOOKUP(C203, [1]Data!$A:$D, 4, FALSE)</f>
        <v>193</v>
      </c>
      <c r="E203" s="8">
        <v>16</v>
      </c>
      <c r="F203" s="8">
        <v>33</v>
      </c>
      <c r="G203" s="9">
        <v>0.48484848484848486</v>
      </c>
      <c r="H203" s="8">
        <v>19.399999999999999</v>
      </c>
      <c r="I203" s="8">
        <v>18.7</v>
      </c>
      <c r="J203" s="8">
        <v>17.899999999999999</v>
      </c>
      <c r="K203" s="8">
        <v>20.399999999999999</v>
      </c>
      <c r="L203" s="8">
        <v>19.600000000000001</v>
      </c>
      <c r="M203" s="9">
        <f>VLOOKUP(C203, [1]Data!$A:$F, 6, FALSE)</f>
        <v>0.995</v>
      </c>
      <c r="N203" s="9">
        <f>VLOOKUP(C203, [1]Data!$A:$G, 7, FALSE)</f>
        <v>0.96900000000000008</v>
      </c>
      <c r="O203" s="9" t="str">
        <f>VLOOKUP(C203, [1]Data!$A:$H, 8, FALSE)</f>
        <v>*</v>
      </c>
      <c r="P203" s="9" t="str">
        <f>VLOOKUP(C203, [1]Data!$A:$I, 9, FALSE)</f>
        <v>*</v>
      </c>
      <c r="Q203" s="9" t="str">
        <f>VLOOKUP(C203, [1]Data!$A:$J, 10, FALSE)</f>
        <v>*</v>
      </c>
      <c r="R203" s="9" t="str">
        <f>VLOOKUP(C203, [1]Data!$A:$K, 11, FALSE)</f>
        <v>*</v>
      </c>
      <c r="S203" s="9" t="str">
        <f>VLOOKUP(C203, [1]Data!$A:$L, 12, FALSE)</f>
        <v>*</v>
      </c>
      <c r="T203" s="9" t="str">
        <f>VLOOKUP(C203, [1]Data!$A:$M, 13, FALSE)</f>
        <v>*</v>
      </c>
      <c r="U203" s="9">
        <f>VLOOKUP(C203, [1]Data!$A:$N, 14, FALSE)</f>
        <v>0.1192</v>
      </c>
      <c r="V203" s="8" t="str">
        <f>VLOOKUP(C203, [1]Data!$A:$O, 15, FALSE)</f>
        <v>Iron</v>
      </c>
      <c r="W203" s="8" t="str">
        <f>VLOOKUP(C203, [1]Data!$A:$P, 16, FALSE)</f>
        <v>rural</v>
      </c>
      <c r="X203" s="8" t="str">
        <f>VLOOKUP(C203, [1]Data!$A:$Q, 17, FALSE)</f>
        <v>Ozarks</v>
      </c>
      <c r="Y203" s="8">
        <f>VLOOKUP(C203, [1]Data!$A:$R, 18, FALSE)</f>
        <v>2915510</v>
      </c>
    </row>
    <row r="204" spans="1:25" ht="15.6" x14ac:dyDescent="0.35">
      <c r="A204" s="7" t="s">
        <v>178</v>
      </c>
      <c r="B204" s="8" t="s">
        <v>179</v>
      </c>
      <c r="C204" s="8" t="s">
        <v>180</v>
      </c>
      <c r="D204" s="8">
        <f>VLOOKUP(C204, [1]Data!$A:$D, 4, FALSE)</f>
        <v>1713</v>
      </c>
      <c r="E204" s="8">
        <v>326</v>
      </c>
      <c r="F204" s="8">
        <v>384</v>
      </c>
      <c r="G204" s="9">
        <v>0.84895833333333337</v>
      </c>
      <c r="H204" s="8">
        <v>20</v>
      </c>
      <c r="I204" s="8">
        <v>18.8</v>
      </c>
      <c r="J204" s="8">
        <v>19.399999999999999</v>
      </c>
      <c r="K204" s="8">
        <v>20.7</v>
      </c>
      <c r="L204" s="8">
        <v>20.5</v>
      </c>
      <c r="M204" s="9">
        <f>VLOOKUP(C204, [1]Data!$A:$F, 6, FALSE)</f>
        <v>0.223</v>
      </c>
      <c r="N204" s="9">
        <f>VLOOKUP(C204, [1]Data!$A:$G, 7, FALSE)</f>
        <v>0.91500000000000004</v>
      </c>
      <c r="O204" s="9">
        <f>VLOOKUP(C204, [1]Data!$A:$H, 8, FALSE)</f>
        <v>1.4999999999999999E-2</v>
      </c>
      <c r="P204" s="9">
        <f>VLOOKUP(C204, [1]Data!$A:$I, 9, FALSE)</f>
        <v>2.6000000000000002E-2</v>
      </c>
      <c r="Q204" s="9"/>
      <c r="R204" s="9">
        <f>VLOOKUP(C204, [1]Data!$A:$K, 11, FALSE)</f>
        <v>3.9E-2</v>
      </c>
      <c r="S204" s="9"/>
      <c r="T204" s="9" t="str">
        <f>VLOOKUP(C204, [1]Data!$A:$M, 13, FALSE)</f>
        <v>*</v>
      </c>
      <c r="U204" s="9">
        <f>VLOOKUP(C204, [1]Data!$A:$N, 14, FALSE)</f>
        <v>9.0500000000000011E-2</v>
      </c>
      <c r="V204" s="8" t="str">
        <f>VLOOKUP(C204, [1]Data!$A:$O, 15, FALSE)</f>
        <v>Cape Girardeau</v>
      </c>
      <c r="W204" s="8" t="str">
        <f>VLOOKUP(C204, [1]Data!$A:$P, 16, FALSE)</f>
        <v>rural</v>
      </c>
      <c r="X204" s="8" t="str">
        <f>VLOOKUP(C204, [1]Data!$A:$Q, 17, FALSE)</f>
        <v>Bootheel</v>
      </c>
      <c r="Y204" s="8">
        <f>VLOOKUP(C204, [1]Data!$A:$R, 18, FALSE)</f>
        <v>2915600</v>
      </c>
    </row>
    <row r="205" spans="1:25" ht="15.6" x14ac:dyDescent="0.35">
      <c r="A205" s="7" t="s">
        <v>845</v>
      </c>
      <c r="B205" s="8" t="s">
        <v>846</v>
      </c>
      <c r="C205" s="8" t="s">
        <v>847</v>
      </c>
      <c r="D205" s="8">
        <f>VLOOKUP(C205, [1]Data!$A:$D, 4, FALSE)</f>
        <v>119</v>
      </c>
      <c r="E205" s="8">
        <v>14</v>
      </c>
      <c r="F205" s="8">
        <v>18</v>
      </c>
      <c r="G205" s="9">
        <v>0.77777777777777779</v>
      </c>
      <c r="H205" s="8">
        <v>19.899999999999999</v>
      </c>
      <c r="I205" s="8">
        <v>19.8</v>
      </c>
      <c r="J205" s="8">
        <v>19.100000000000001</v>
      </c>
      <c r="K205" s="8">
        <v>20.100000000000001</v>
      </c>
      <c r="L205" s="8">
        <v>20.5</v>
      </c>
      <c r="M205" s="9">
        <f>VLOOKUP(C205, [1]Data!$A:$F, 6, FALSE)</f>
        <v>0.27399999999999997</v>
      </c>
      <c r="N205" s="9">
        <f>VLOOKUP(C205, [1]Data!$A:$G, 7, FALSE)</f>
        <v>0.97499999999999998</v>
      </c>
      <c r="O205" s="9" t="str">
        <f>VLOOKUP(C205, [1]Data!$A:$H, 8, FALSE)</f>
        <v>*</v>
      </c>
      <c r="P205" s="9" t="str">
        <f>VLOOKUP(C205, [1]Data!$A:$I, 9, FALSE)</f>
        <v>*</v>
      </c>
      <c r="Q205" s="9" t="str">
        <f>VLOOKUP(C205, [1]Data!$A:$J, 10, FALSE)</f>
        <v>*</v>
      </c>
      <c r="R205" s="9" t="str">
        <f>VLOOKUP(C205, [1]Data!$A:$K, 11, FALSE)</f>
        <v>*</v>
      </c>
      <c r="S205" s="9" t="str">
        <f>VLOOKUP(C205, [1]Data!$A:$L, 12, FALSE)</f>
        <v>*</v>
      </c>
      <c r="T205" s="9" t="str">
        <f>VLOOKUP(C205, [1]Data!$A:$M, 13, FALSE)</f>
        <v>*</v>
      </c>
      <c r="U205" s="9">
        <f>VLOOKUP(C205, [1]Data!$A:$N, 14, FALSE)</f>
        <v>0.12609999999999999</v>
      </c>
      <c r="V205" s="8" t="str">
        <f>VLOOKUP(C205, [1]Data!$A:$O, 15, FALSE)</f>
        <v>Moniteau</v>
      </c>
      <c r="W205" s="8" t="str">
        <f>VLOOKUP(C205, [1]Data!$A:$P, 16, FALSE)</f>
        <v>town</v>
      </c>
      <c r="X205" s="8" t="str">
        <f>VLOOKUP(C205, [1]Data!$A:$Q, 17, FALSE)</f>
        <v>Central</v>
      </c>
      <c r="Y205" s="8">
        <f>VLOOKUP(C205, [1]Data!$A:$R, 18, FALSE)</f>
        <v>2915660</v>
      </c>
    </row>
    <row r="206" spans="1:25" ht="15.6" x14ac:dyDescent="0.35">
      <c r="A206" s="7" t="s">
        <v>623</v>
      </c>
      <c r="B206" s="8" t="s">
        <v>624</v>
      </c>
      <c r="C206" s="8" t="s">
        <v>625</v>
      </c>
      <c r="D206" s="8">
        <f>VLOOKUP(C206, [1]Data!$A:$D, 4, FALSE)</f>
        <v>233</v>
      </c>
      <c r="E206" s="8">
        <v>13</v>
      </c>
      <c r="F206" s="8">
        <v>31</v>
      </c>
      <c r="G206" s="9">
        <v>0.41935483870967744</v>
      </c>
      <c r="H206" s="8">
        <v>21.2</v>
      </c>
      <c r="I206" s="8">
        <v>20.100000000000001</v>
      </c>
      <c r="J206" s="8">
        <v>20.5</v>
      </c>
      <c r="K206" s="8">
        <v>21.8</v>
      </c>
      <c r="L206" s="8">
        <v>21.8</v>
      </c>
      <c r="M206" s="9">
        <f>VLOOKUP(C206, [1]Data!$A:$F, 6, FALSE)</f>
        <v>0.53400000000000003</v>
      </c>
      <c r="N206" s="9">
        <f>VLOOKUP(C206, [1]Data!$A:$G, 7, FALSE)</f>
        <v>0.90099999999999991</v>
      </c>
      <c r="O206" s="9" t="str">
        <f>VLOOKUP(C206, [1]Data!$A:$H, 8, FALSE)</f>
        <v>*</v>
      </c>
      <c r="P206" s="9">
        <f>VLOOKUP(C206, [1]Data!$A:$I, 9, FALSE)</f>
        <v>3.9E-2</v>
      </c>
      <c r="Q206" s="9">
        <f>VLOOKUP(C206, [1]Data!$A:$J, 10, FALSE)</f>
        <v>2.575107296137339E-2</v>
      </c>
      <c r="R206" s="9">
        <f>VLOOKUP(C206, [1]Data!$A:$K, 11, FALSE)</f>
        <v>0.03</v>
      </c>
      <c r="S206" s="9" t="str">
        <f>VLOOKUP(C206, [1]Data!$A:$L, 12, FALSE)</f>
        <v>*</v>
      </c>
      <c r="T206" s="9">
        <f>VLOOKUP(C206, [1]Data!$A:$M, 13, FALSE)</f>
        <v>2.1499999999999998E-2</v>
      </c>
      <c r="U206" s="9">
        <f>VLOOKUP(C206, [1]Data!$A:$N, 14, FALSE)</f>
        <v>0.1202</v>
      </c>
      <c r="V206" s="8" t="str">
        <f>VLOOKUP(C206, [1]Data!$A:$O, 15, FALSE)</f>
        <v>Jasper</v>
      </c>
      <c r="W206" s="8" t="str">
        <f>VLOOKUP(C206, [1]Data!$A:$P, 16, FALSE)</f>
        <v>suburban</v>
      </c>
      <c r="X206" s="8" t="str">
        <f>VLOOKUP(C206, [1]Data!$A:$Q, 17, FALSE)</f>
        <v>Southwest</v>
      </c>
      <c r="Y206" s="8">
        <f>VLOOKUP(C206, [1]Data!$A:$R, 18, FALSE)</f>
        <v>2916140</v>
      </c>
    </row>
    <row r="207" spans="1:25" ht="15.6" x14ac:dyDescent="0.35">
      <c r="A207" s="7" t="s">
        <v>901</v>
      </c>
      <c r="B207" s="8" t="s">
        <v>902</v>
      </c>
      <c r="C207" s="8" t="s">
        <v>903</v>
      </c>
      <c r="D207" s="8">
        <f>VLOOKUP(C207, [1]Data!$A:$D, 4, FALSE)</f>
        <v>57</v>
      </c>
      <c r="E207" s="8">
        <v>10</v>
      </c>
      <c r="F207" s="8">
        <v>10</v>
      </c>
      <c r="G207" s="9">
        <v>1</v>
      </c>
      <c r="H207" s="8">
        <v>19.399999999999999</v>
      </c>
      <c r="I207" s="8">
        <v>17.5</v>
      </c>
      <c r="J207" s="8">
        <v>19.600000000000001</v>
      </c>
      <c r="K207" s="8">
        <v>20</v>
      </c>
      <c r="L207" s="8">
        <v>19.600000000000001</v>
      </c>
      <c r="M207" s="9">
        <f>VLOOKUP(C207, [1]Data!$A:$F, 6, FALSE)</f>
        <v>0.255</v>
      </c>
      <c r="N207" s="9">
        <f>VLOOKUP(C207, [1]Data!$A:$G, 7, FALSE)</f>
        <v>1</v>
      </c>
      <c r="O207" s="9" t="str">
        <f>VLOOKUP(C207, [1]Data!$A:$H, 8, FALSE)</f>
        <v>*</v>
      </c>
      <c r="P207" s="9" t="str">
        <f>VLOOKUP(C207, [1]Data!$A:$I, 9, FALSE)</f>
        <v>*</v>
      </c>
      <c r="Q207" s="9" t="str">
        <f>VLOOKUP(C207, [1]Data!$A:$J, 10, FALSE)</f>
        <v>*</v>
      </c>
      <c r="R207" s="9" t="str">
        <f>VLOOKUP(C207, [1]Data!$A:$K, 11, FALSE)</f>
        <v>*</v>
      </c>
      <c r="S207" s="9" t="str">
        <f>VLOOKUP(C207, [1]Data!$A:$L, 12, FALSE)</f>
        <v>*</v>
      </c>
      <c r="T207" s="9" t="str">
        <f>VLOOKUP(C207, [1]Data!$A:$M, 13, FALSE)</f>
        <v>*</v>
      </c>
      <c r="U207" s="9">
        <f>VLOOKUP(C207, [1]Data!$A:$N, 14, FALSE)</f>
        <v>8.77E-2</v>
      </c>
      <c r="V207" s="8" t="str">
        <f>VLOOKUP(C207, [1]Data!$A:$O, 15, FALSE)</f>
        <v>Nodaway</v>
      </c>
      <c r="W207" s="8" t="str">
        <f>VLOOKUP(C207, [1]Data!$A:$P, 16, FALSE)</f>
        <v>rural</v>
      </c>
      <c r="X207" s="8" t="str">
        <f>VLOOKUP(C207, [1]Data!$A:$Q, 17, FALSE)</f>
        <v>Northwest</v>
      </c>
      <c r="Y207" s="8">
        <f>VLOOKUP(C207, [1]Data!$A:$R, 18, FALSE)</f>
        <v>2916200</v>
      </c>
    </row>
    <row r="208" spans="1:25" ht="15.6" x14ac:dyDescent="0.35">
      <c r="A208" s="7" t="s">
        <v>312</v>
      </c>
      <c r="B208" s="8" t="s">
        <v>313</v>
      </c>
      <c r="C208" s="8" t="s">
        <v>314</v>
      </c>
      <c r="D208" s="8">
        <f>VLOOKUP(C208, [1]Data!$A:$D, 4, FALSE)</f>
        <v>1276</v>
      </c>
      <c r="E208" s="8">
        <v>188</v>
      </c>
      <c r="F208" s="8">
        <v>298</v>
      </c>
      <c r="G208" s="9">
        <v>0.63087248322147649</v>
      </c>
      <c r="H208" s="8">
        <v>20</v>
      </c>
      <c r="I208" s="8">
        <v>18.8</v>
      </c>
      <c r="J208" s="8">
        <v>19</v>
      </c>
      <c r="K208" s="8">
        <v>21.4</v>
      </c>
      <c r="L208" s="8">
        <v>20.399999999999999</v>
      </c>
      <c r="M208" s="9">
        <f>VLOOKUP(C208, [1]Data!$A:$F, 6, FALSE)</f>
        <v>0.311</v>
      </c>
      <c r="N208" s="9">
        <f>VLOOKUP(C208, [1]Data!$A:$G, 7, FALSE)</f>
        <v>0.63400000000000001</v>
      </c>
      <c r="O208" s="9">
        <f>VLOOKUP(C208, [1]Data!$A:$H, 8, FALSE)</f>
        <v>0.19899999999999998</v>
      </c>
      <c r="P208" s="9">
        <f>VLOOKUP(C208, [1]Data!$A:$I, 9, FALSE)</f>
        <v>5.4000000000000006E-2</v>
      </c>
      <c r="Q208" s="9">
        <f>VLOOKUP(C208, [1]Data!$A:$J, 10, FALSE)</f>
        <v>1.1755485893416929E-2</v>
      </c>
      <c r="R208" s="9">
        <f>VLOOKUP(C208, [1]Data!$A:$K, 11, FALSE)</f>
        <v>0.1</v>
      </c>
      <c r="S208" s="9"/>
      <c r="T208" s="9">
        <f>VLOOKUP(C208, [1]Data!$A:$M, 13, FALSE)</f>
        <v>7.8000000000000005E-3</v>
      </c>
      <c r="U208" s="9">
        <f>VLOOKUP(C208, [1]Data!$A:$N, 14, FALSE)</f>
        <v>0.1105</v>
      </c>
      <c r="V208" s="8" t="str">
        <f>VLOOKUP(C208, [1]Data!$A:$O, 15, FALSE)</f>
        <v>Cole</v>
      </c>
      <c r="W208" s="8" t="str">
        <f>VLOOKUP(C208, [1]Data!$A:$P, 16, FALSE)</f>
        <v>rural</v>
      </c>
      <c r="X208" s="8" t="str">
        <f>VLOOKUP(C208, [1]Data!$A:$Q, 17, FALSE)</f>
        <v>Central</v>
      </c>
      <c r="Y208" s="8">
        <f>VLOOKUP(C208, [1]Data!$A:$R, 18, FALSE)</f>
        <v>2916190</v>
      </c>
    </row>
    <row r="209" spans="1:25" ht="15.6" x14ac:dyDescent="0.35">
      <c r="A209" s="7" t="s">
        <v>312</v>
      </c>
      <c r="B209" s="8" t="s">
        <v>313</v>
      </c>
      <c r="C209" s="8" t="s">
        <v>1429</v>
      </c>
      <c r="D209" s="8">
        <f>VLOOKUP(C209, [1]Data!$A:$D, 4, FALSE)</f>
        <v>1455</v>
      </c>
      <c r="E209" s="8">
        <v>283</v>
      </c>
      <c r="F209" s="8">
        <v>335</v>
      </c>
      <c r="G209" s="9">
        <v>0.84477611940298503</v>
      </c>
      <c r="H209" s="8">
        <v>19.899999999999999</v>
      </c>
      <c r="I209" s="8">
        <v>18.7</v>
      </c>
      <c r="J209" s="8">
        <v>19.5</v>
      </c>
      <c r="K209" s="8">
        <v>20.6</v>
      </c>
      <c r="L209" s="8">
        <v>20.3</v>
      </c>
      <c r="M209" s="9">
        <f>VLOOKUP(C209, [1]Data!$A:$F, 6, FALSE)</f>
        <v>0.28100000000000003</v>
      </c>
      <c r="N209" s="9">
        <f>VLOOKUP(C209, [1]Data!$A:$G, 7, FALSE)</f>
        <v>0.64</v>
      </c>
      <c r="O209" s="9">
        <f>VLOOKUP(C209, [1]Data!$A:$H, 8, FALSE)</f>
        <v>0.183</v>
      </c>
      <c r="P209" s="9">
        <f>VLOOKUP(C209, [1]Data!$A:$I, 9, FALSE)</f>
        <v>9.0999999999999998E-2</v>
      </c>
      <c r="Q209" s="9">
        <f>VLOOKUP(C209, [1]Data!$A:$J, 10, FALSE)</f>
        <v>1.1683848797250859E-2</v>
      </c>
      <c r="R209" s="9">
        <f>VLOOKUP(C209, [1]Data!$A:$K, 11, FALSE)</f>
        <v>7.400000000000001E-2</v>
      </c>
      <c r="S209" s="9"/>
      <c r="T209" s="9">
        <f>VLOOKUP(C209, [1]Data!$A:$M, 13, FALSE)</f>
        <v>1.9900000000000001E-2</v>
      </c>
      <c r="U209" s="9">
        <f>VLOOKUP(C209, [1]Data!$A:$N, 14, FALSE)</f>
        <v>0.10099999999999999</v>
      </c>
      <c r="V209" s="8" t="str">
        <f>VLOOKUP(C209, [1]Data!$A:$O, 15, FALSE)</f>
        <v>Cole</v>
      </c>
      <c r="W209" s="8" t="str">
        <f>VLOOKUP(C209, [1]Data!$A:$P, 16, FALSE)</f>
        <v>rural</v>
      </c>
      <c r="X209" s="8" t="str">
        <f>VLOOKUP(C209, [1]Data!$A:$Q, 17, FALSE)</f>
        <v>Central</v>
      </c>
      <c r="Y209" s="8">
        <f>VLOOKUP(C209, [1]Data!$A:$R, 18, FALSE)</f>
        <v>2916190</v>
      </c>
    </row>
    <row r="210" spans="1:25" ht="15.6" x14ac:dyDescent="0.35">
      <c r="A210" s="7" t="s">
        <v>653</v>
      </c>
      <c r="B210" s="8" t="s">
        <v>654</v>
      </c>
      <c r="C210" s="8" t="s">
        <v>655</v>
      </c>
      <c r="D210" s="8">
        <f>VLOOKUP(C210, [1]Data!$A:$D, 4, FALSE)</f>
        <v>327</v>
      </c>
      <c r="E210" s="8">
        <v>57</v>
      </c>
      <c r="F210" s="8">
        <v>81</v>
      </c>
      <c r="G210" s="9">
        <v>0.70370370370370372</v>
      </c>
      <c r="H210" s="8">
        <v>21.5</v>
      </c>
      <c r="I210" s="8">
        <v>22.3</v>
      </c>
      <c r="J210" s="8">
        <v>20</v>
      </c>
      <c r="K210" s="8">
        <v>22</v>
      </c>
      <c r="L210" s="8">
        <v>21.3</v>
      </c>
      <c r="M210" s="9">
        <f>VLOOKUP(C210, [1]Data!$A:$F, 6, FALSE)</f>
        <v>0.159</v>
      </c>
      <c r="N210" s="9">
        <f>VLOOKUP(C210, [1]Data!$A:$G, 7, FALSE)</f>
        <v>0.91099999999999992</v>
      </c>
      <c r="O210" s="9">
        <f>VLOOKUP(C210, [1]Data!$A:$H, 8, FALSE)</f>
        <v>2.1000000000000001E-2</v>
      </c>
      <c r="P210" s="9">
        <f>VLOOKUP(C210, [1]Data!$A:$I, 9, FALSE)</f>
        <v>2.7999999999999997E-2</v>
      </c>
      <c r="Q210" s="9" t="str">
        <f>VLOOKUP(C210, [1]Data!$A:$J, 10, FALSE)</f>
        <v>*</v>
      </c>
      <c r="R210" s="9">
        <f>VLOOKUP(C210, [1]Data!$A:$K, 11, FALSE)</f>
        <v>2.7999999999999997E-2</v>
      </c>
      <c r="S210" s="9" t="str">
        <f>VLOOKUP(C210, [1]Data!$A:$L, 12, FALSE)</f>
        <v>*</v>
      </c>
      <c r="T210" s="9" t="str">
        <f>VLOOKUP(C210, [1]Data!$A:$M, 13, FALSE)</f>
        <v>*</v>
      </c>
      <c r="U210" s="9">
        <f>VLOOKUP(C210, [1]Data!$A:$N, 14, FALSE)</f>
        <v>8.2599999999999993E-2</v>
      </c>
      <c r="V210" s="8" t="str">
        <f>VLOOKUP(C210, [1]Data!$A:$O, 15, FALSE)</f>
        <v>Jefferson</v>
      </c>
      <c r="W210" s="8" t="str">
        <f>VLOOKUP(C210, [1]Data!$A:$P, 16, FALSE)</f>
        <v>suburban</v>
      </c>
      <c r="X210" s="8" t="str">
        <f>VLOOKUP(C210, [1]Data!$A:$Q, 17, FALSE)</f>
        <v>St. Louis</v>
      </c>
      <c r="Y210" s="8">
        <f>VLOOKUP(C210, [1]Data!$A:$R, 18, FALSE)</f>
        <v>2916230</v>
      </c>
    </row>
    <row r="211" spans="1:25" ht="15.6" x14ac:dyDescent="0.35">
      <c r="A211" s="7" t="s">
        <v>1188</v>
      </c>
      <c r="B211" s="8" t="s">
        <v>1189</v>
      </c>
      <c r="C211" s="8" t="s">
        <v>1190</v>
      </c>
      <c r="D211" s="8">
        <f>VLOOKUP(C211, [1]Data!$A:$D, 4, FALSE)</f>
        <v>707</v>
      </c>
      <c r="E211" s="8">
        <v>43</v>
      </c>
      <c r="F211" s="8">
        <v>158</v>
      </c>
      <c r="G211" s="9">
        <v>0.27215189873417722</v>
      </c>
      <c r="H211" s="8">
        <v>16.899999999999999</v>
      </c>
      <c r="I211" s="8">
        <v>15.4</v>
      </c>
      <c r="J211" s="8">
        <v>16.7</v>
      </c>
      <c r="K211" s="8">
        <v>17.399999999999999</v>
      </c>
      <c r="L211" s="8">
        <v>17.3</v>
      </c>
      <c r="M211" s="9">
        <f>VLOOKUP(C211, [1]Data!$A:$F, 6, FALSE)</f>
        <v>0.99900000000000011</v>
      </c>
      <c r="N211" s="9">
        <f>VLOOKUP(C211, [1]Data!$A:$G, 7, FALSE)</f>
        <v>6.9999999999999993E-3</v>
      </c>
      <c r="O211" s="9">
        <f>VLOOKUP(C211, [1]Data!$A:$H, 8, FALSE)</f>
        <v>0.97199999999999998</v>
      </c>
      <c r="P211" s="9">
        <f>VLOOKUP(C211, [1]Data!$A:$I, 9, FALSE)</f>
        <v>1.3999999999999999E-2</v>
      </c>
      <c r="Q211" s="9" t="str">
        <f>VLOOKUP(C211, [1]Data!$A:$J, 10, FALSE)</f>
        <v>*</v>
      </c>
      <c r="R211" s="9">
        <f>VLOOKUP(C211, [1]Data!$A:$K, 11, FALSE)</f>
        <v>6.9999999999999993E-3</v>
      </c>
      <c r="S211" s="9" t="str">
        <f>VLOOKUP(C211, [1]Data!$A:$L, 12, FALSE)</f>
        <v>*</v>
      </c>
      <c r="T211" s="9" t="str">
        <f>VLOOKUP(C211, [1]Data!$A:$M, 13, FALSE)</f>
        <v>*</v>
      </c>
      <c r="U211" s="9">
        <f>VLOOKUP(C211, [1]Data!$A:$N, 14, FALSE)</f>
        <v>0.19519999999999998</v>
      </c>
      <c r="V211" s="8" t="str">
        <f>VLOOKUP(C211, [1]Data!$A:$O, 15, FALSE)</f>
        <v>St. Louis</v>
      </c>
      <c r="W211" s="8" t="str">
        <f>VLOOKUP(C211, [1]Data!$A:$P, 16, FALSE)</f>
        <v>suburban</v>
      </c>
      <c r="X211" s="8" t="str">
        <f>VLOOKUP(C211, [1]Data!$A:$Q, 17, FALSE)</f>
        <v>St. Louis</v>
      </c>
      <c r="Y211" s="8">
        <f>VLOOKUP(C211, [1]Data!$A:$R, 18, FALSE)</f>
        <v>2916290</v>
      </c>
    </row>
    <row r="212" spans="1:25" ht="15.6" x14ac:dyDescent="0.35">
      <c r="A212" s="7" t="s">
        <v>677</v>
      </c>
      <c r="B212" s="8" t="s">
        <v>678</v>
      </c>
      <c r="C212" s="8" t="s">
        <v>679</v>
      </c>
      <c r="D212" s="8">
        <f>VLOOKUP(C212, [1]Data!$A:$D, 4, FALSE)</f>
        <v>300</v>
      </c>
      <c r="E212" s="8">
        <v>25</v>
      </c>
      <c r="F212" s="8">
        <v>45</v>
      </c>
      <c r="G212" s="9">
        <v>0.55555555555555558</v>
      </c>
      <c r="H212" s="8">
        <v>20.100000000000001</v>
      </c>
      <c r="I212" s="8">
        <v>18.399999999999999</v>
      </c>
      <c r="J212" s="8">
        <v>19.899999999999999</v>
      </c>
      <c r="K212" s="8">
        <v>20.7</v>
      </c>
      <c r="L212" s="8">
        <v>21.1</v>
      </c>
      <c r="M212" s="9">
        <f>VLOOKUP(C212, [1]Data!$A:$F, 6, FALSE)</f>
        <v>0.34600000000000003</v>
      </c>
      <c r="N212" s="9">
        <f>VLOOKUP(C212, [1]Data!$A:$G, 7, FALSE)</f>
        <v>0.94</v>
      </c>
      <c r="O212" s="9" t="str">
        <f>VLOOKUP(C212, [1]Data!$A:$H, 8, FALSE)</f>
        <v>*</v>
      </c>
      <c r="P212" s="9">
        <f>VLOOKUP(C212, [1]Data!$A:$I, 9, FALSE)</f>
        <v>0.03</v>
      </c>
      <c r="Q212" s="9" t="str">
        <f>VLOOKUP(C212, [1]Data!$A:$J, 10, FALSE)</f>
        <v>*</v>
      </c>
      <c r="R212" s="9">
        <f>VLOOKUP(C212, [1]Data!$A:$K, 11, FALSE)</f>
        <v>1.7000000000000001E-2</v>
      </c>
      <c r="S212" s="9" t="str">
        <f>VLOOKUP(C212, [1]Data!$A:$L, 12, FALSE)</f>
        <v>*</v>
      </c>
      <c r="T212" s="9" t="str">
        <f>VLOOKUP(C212, [1]Data!$A:$M, 13, FALSE)</f>
        <v>*</v>
      </c>
      <c r="U212" s="9">
        <f>VLOOKUP(C212, [1]Data!$A:$N, 14, FALSE)</f>
        <v>9.3299999999999994E-2</v>
      </c>
      <c r="V212" s="8" t="str">
        <f>VLOOKUP(C212, [1]Data!$A:$O, 15, FALSE)</f>
        <v>Johnson</v>
      </c>
      <c r="W212" s="8" t="str">
        <f>VLOOKUP(C212, [1]Data!$A:$P, 16, FALSE)</f>
        <v>rural</v>
      </c>
      <c r="X212" s="8" t="str">
        <f>VLOOKUP(C212, [1]Data!$A:$Q, 17, FALSE)</f>
        <v>Western Plains</v>
      </c>
      <c r="Y212" s="8">
        <f>VLOOKUP(C212, [1]Data!$A:$R, 18, FALSE)</f>
        <v>2908320</v>
      </c>
    </row>
    <row r="213" spans="1:25" ht="15.6" x14ac:dyDescent="0.35">
      <c r="A213" s="7" t="s">
        <v>635</v>
      </c>
      <c r="B213" s="8" t="s">
        <v>637</v>
      </c>
      <c r="C213" s="8" t="s">
        <v>636</v>
      </c>
      <c r="D213" s="8">
        <f>VLOOKUP(C213, [1]Data!$A:$D, 4, FALSE)</f>
        <v>2294</v>
      </c>
      <c r="E213" s="8">
        <v>219</v>
      </c>
      <c r="F213" s="8">
        <v>508</v>
      </c>
      <c r="G213" s="9">
        <v>0.43110236220472442</v>
      </c>
      <c r="H213" s="8">
        <v>20.3</v>
      </c>
      <c r="I213" s="8">
        <v>19.3</v>
      </c>
      <c r="J213" s="8">
        <v>19.100000000000001</v>
      </c>
      <c r="K213" s="8">
        <v>21.6</v>
      </c>
      <c r="L213" s="8">
        <v>20.5</v>
      </c>
      <c r="M213" s="9">
        <f>VLOOKUP(C213, [1]Data!$A:$F, 6, FALSE)</f>
        <v>0.43700000000000006</v>
      </c>
      <c r="N213" s="9">
        <f>VLOOKUP(C213, [1]Data!$A:$G, 7, FALSE)</f>
        <v>0.73099999999999998</v>
      </c>
      <c r="O213" s="9">
        <f>VLOOKUP(C213, [1]Data!$A:$H, 8, FALSE)</f>
        <v>4.7E-2</v>
      </c>
      <c r="P213" s="9">
        <f>VLOOKUP(C213, [1]Data!$A:$I, 9, FALSE)</f>
        <v>0.1</v>
      </c>
      <c r="Q213" s="9">
        <f>VLOOKUP(C213, [1]Data!$A:$J, 10, FALSE)</f>
        <v>1.4385353095030515E-2</v>
      </c>
      <c r="R213" s="9">
        <f>VLOOKUP(C213, [1]Data!$A:$K, 11, FALSE)</f>
        <v>7.4999999999999997E-2</v>
      </c>
      <c r="S213" s="9">
        <f>VLOOKUP(C213, [1]Data!$A:$L, 12, FALSE)</f>
        <v>3.2614646904969513E-2</v>
      </c>
      <c r="T213" s="9">
        <f>VLOOKUP(C213, [1]Data!$A:$M, 13, FALSE)</f>
        <v>3.1E-2</v>
      </c>
      <c r="U213" s="9">
        <f>VLOOKUP(C213, [1]Data!$A:$N, 14, FALSE)</f>
        <v>0.16829999999999998</v>
      </c>
      <c r="V213" s="8" t="str">
        <f>VLOOKUP(C213, [1]Data!$A:$O, 15, FALSE)</f>
        <v>Jasper</v>
      </c>
      <c r="W213" s="8" t="str">
        <f>VLOOKUP(C213, [1]Data!$A:$P, 16, FALSE)</f>
        <v>urban</v>
      </c>
      <c r="X213" s="8" t="str">
        <f>VLOOKUP(C213, [1]Data!$A:$Q, 17, FALSE)</f>
        <v>Southwest</v>
      </c>
      <c r="Y213" s="8">
        <f>VLOOKUP(C213, [1]Data!$A:$R, 18, FALSE)</f>
        <v>2916350</v>
      </c>
    </row>
    <row r="214" spans="1:25" ht="15.6" x14ac:dyDescent="0.35">
      <c r="A214" s="7" t="s">
        <v>584</v>
      </c>
      <c r="B214" s="8" t="s">
        <v>585</v>
      </c>
      <c r="C214" s="8" t="s">
        <v>586</v>
      </c>
      <c r="D214" s="8">
        <f>VLOOKUP(C214, [1]Data!$A:$D, 4, FALSE)</f>
        <v>467</v>
      </c>
      <c r="E214" s="8">
        <v>59</v>
      </c>
      <c r="F214" s="8">
        <v>97</v>
      </c>
      <c r="G214" s="9">
        <v>0.60824742268041232</v>
      </c>
      <c r="H214" s="8">
        <v>13.6</v>
      </c>
      <c r="I214" s="8">
        <v>12</v>
      </c>
      <c r="J214" s="8">
        <v>14.2</v>
      </c>
      <c r="K214" s="8">
        <v>14</v>
      </c>
      <c r="L214" s="8">
        <v>13.8</v>
      </c>
      <c r="M214" s="9">
        <f>VLOOKUP(C214, [1]Data!$A:$F, 6, FALSE)</f>
        <v>1</v>
      </c>
      <c r="N214" s="9">
        <f>VLOOKUP(C214, [1]Data!$A:$G, 7, FALSE)</f>
        <v>3.4000000000000002E-2</v>
      </c>
      <c r="O214" s="9">
        <f>VLOOKUP(C214, [1]Data!$A:$H, 8, FALSE)</f>
        <v>0.85</v>
      </c>
      <c r="P214" s="9">
        <f>VLOOKUP(C214, [1]Data!$A:$I, 9, FALSE)</f>
        <v>9.6000000000000002E-2</v>
      </c>
      <c r="Q214" s="9" t="str">
        <f>VLOOKUP(C214, [1]Data!$A:$J, 10, FALSE)</f>
        <v>*</v>
      </c>
      <c r="R214" s="9">
        <f>VLOOKUP(C214, [1]Data!$A:$K, 11, FALSE)</f>
        <v>1.3000000000000001E-2</v>
      </c>
      <c r="S214" s="9" t="str">
        <f>VLOOKUP(C214, [1]Data!$A:$L, 12, FALSE)</f>
        <v>*</v>
      </c>
      <c r="T214" s="9">
        <f>VLOOKUP(C214, [1]Data!$A:$M, 13, FALSE)</f>
        <v>0.03</v>
      </c>
      <c r="U214" s="9">
        <f>VLOOKUP(C214, [1]Data!$A:$N, 14, FALSE)</f>
        <v>0.2077</v>
      </c>
      <c r="V214" s="8" t="str">
        <f>VLOOKUP(C214, [1]Data!$A:$O, 15, FALSE)</f>
        <v>Jackson</v>
      </c>
      <c r="W214" s="8" t="str">
        <f>VLOOKUP(C214, [1]Data!$A:$P, 16, FALSE)</f>
        <v>suburban</v>
      </c>
      <c r="X214" s="8" t="str">
        <f>VLOOKUP(C214, [1]Data!$A:$Q, 17, FALSE)</f>
        <v>Kansas City</v>
      </c>
      <c r="Y214" s="8">
        <f>VLOOKUP(C214, [1]Data!$A:$R, 18, FALSE)</f>
        <v>2916400</v>
      </c>
    </row>
    <row r="215" spans="1:25" ht="15.6" x14ac:dyDescent="0.35">
      <c r="A215" s="7" t="s">
        <v>584</v>
      </c>
      <c r="B215" s="8" t="s">
        <v>585</v>
      </c>
      <c r="C215" s="8" t="s">
        <v>587</v>
      </c>
      <c r="D215" s="8">
        <f>VLOOKUP(C215, [1]Data!$A:$D, 4, FALSE)</f>
        <v>1005</v>
      </c>
      <c r="E215" s="8">
        <v>202</v>
      </c>
      <c r="F215" s="8">
        <v>204</v>
      </c>
      <c r="G215" s="9">
        <v>0.99019607843137258</v>
      </c>
      <c r="H215" s="8">
        <v>20.8</v>
      </c>
      <c r="I215" s="8">
        <v>20.2</v>
      </c>
      <c r="J215" s="8">
        <v>18.8</v>
      </c>
      <c r="K215" s="8">
        <v>22.8</v>
      </c>
      <c r="L215" s="8">
        <v>20.7</v>
      </c>
      <c r="M215" s="9">
        <f>VLOOKUP(C215, [1]Data!$A:$F, 6, FALSE)</f>
        <v>1</v>
      </c>
      <c r="N215" s="9">
        <f>VLOOKUP(C215, [1]Data!$A:$G, 7, FALSE)</f>
        <v>0.218</v>
      </c>
      <c r="O215" s="9">
        <f>VLOOKUP(C215, [1]Data!$A:$H, 8, FALSE)</f>
        <v>0.38600000000000001</v>
      </c>
      <c r="P215" s="9">
        <f>VLOOKUP(C215, [1]Data!$A:$I, 9, FALSE)</f>
        <v>0.30399999999999999</v>
      </c>
      <c r="Q215" s="9">
        <f>VLOOKUP(C215, [1]Data!$A:$J, 10, FALSE)</f>
        <v>5.5721393034825872E-2</v>
      </c>
      <c r="R215" s="9">
        <f>VLOOKUP(C215, [1]Data!$A:$K, 11, FALSE)</f>
        <v>1.3000000000000001E-2</v>
      </c>
      <c r="S215" s="9">
        <f>VLOOKUP(C215, [1]Data!$A:$L, 12, FALSE)</f>
        <v>2.3278606965174115E-2</v>
      </c>
      <c r="T215" s="9">
        <f>VLOOKUP(C215, [1]Data!$A:$M, 13, FALSE)</f>
        <v>6.9999999999999993E-3</v>
      </c>
      <c r="U215" s="9">
        <f>VLOOKUP(C215, [1]Data!$A:$N, 14, FALSE)</f>
        <v>1.49E-2</v>
      </c>
      <c r="V215" s="8" t="str">
        <f>VLOOKUP(C215, [1]Data!$A:$O, 15, FALSE)</f>
        <v>Jackson</v>
      </c>
      <c r="W215" s="8" t="str">
        <f>VLOOKUP(C215, [1]Data!$A:$P, 16, FALSE)</f>
        <v>suburban</v>
      </c>
      <c r="X215" s="8" t="str">
        <f>VLOOKUP(C215, [1]Data!$A:$Q, 17, FALSE)</f>
        <v>Kansas City</v>
      </c>
      <c r="Y215" s="8">
        <f>VLOOKUP(C215, [1]Data!$A:$R, 18, FALSE)</f>
        <v>2916400</v>
      </c>
    </row>
    <row r="216" spans="1:25" ht="15.6" x14ac:dyDescent="0.35">
      <c r="A216" s="7" t="s">
        <v>584</v>
      </c>
      <c r="B216" s="8" t="s">
        <v>585</v>
      </c>
      <c r="C216" s="8" t="s">
        <v>588</v>
      </c>
      <c r="D216" s="8">
        <f>VLOOKUP(C216, [1]Data!$A:$D, 4, FALSE)</f>
        <v>609</v>
      </c>
      <c r="E216" s="8">
        <v>75</v>
      </c>
      <c r="F216" s="8">
        <v>129</v>
      </c>
      <c r="G216" s="9">
        <v>0.58139534883720934</v>
      </c>
      <c r="H216" s="8">
        <v>13.7</v>
      </c>
      <c r="I216" s="8">
        <v>11.9</v>
      </c>
      <c r="J216" s="8">
        <v>14.6</v>
      </c>
      <c r="K216" s="8">
        <v>13.7</v>
      </c>
      <c r="L216" s="8">
        <v>14</v>
      </c>
      <c r="M216" s="9">
        <f>VLOOKUP(C216, [1]Data!$A:$F, 6, FALSE)</f>
        <v>1</v>
      </c>
      <c r="N216" s="9">
        <f>VLOOKUP(C216, [1]Data!$A:$G, 7, FALSE)</f>
        <v>8.5000000000000006E-2</v>
      </c>
      <c r="O216" s="9">
        <f>VLOOKUP(C216, [1]Data!$A:$H, 8, FALSE)</f>
        <v>0.44299999999999995</v>
      </c>
      <c r="P216" s="9">
        <f>VLOOKUP(C216, [1]Data!$A:$I, 9, FALSE)</f>
        <v>0.315</v>
      </c>
      <c r="Q216" s="9">
        <f>VLOOKUP(C216, [1]Data!$A:$J, 10, FALSE)</f>
        <v>0.13628899835796388</v>
      </c>
      <c r="R216" s="9" t="str">
        <f>VLOOKUP(C216, [1]Data!$A:$K, 11, FALSE)</f>
        <v>*</v>
      </c>
      <c r="S216" s="9" t="str">
        <f>VLOOKUP(C216, [1]Data!$A:$L, 12, FALSE)</f>
        <v>*</v>
      </c>
      <c r="T216" s="9">
        <f>VLOOKUP(C216, [1]Data!$A:$M, 13, FALSE)</f>
        <v>0.2742</v>
      </c>
      <c r="U216" s="9">
        <f>VLOOKUP(C216, [1]Data!$A:$N, 14, FALSE)</f>
        <v>0.1741</v>
      </c>
      <c r="V216" s="8" t="str">
        <f>VLOOKUP(C216, [1]Data!$A:$O, 15, FALSE)</f>
        <v>Jackson</v>
      </c>
      <c r="W216" s="8" t="str">
        <f>VLOOKUP(C216, [1]Data!$A:$P, 16, FALSE)</f>
        <v>suburban</v>
      </c>
      <c r="X216" s="8" t="str">
        <f>VLOOKUP(C216, [1]Data!$A:$Q, 17, FALSE)</f>
        <v>Kansas City</v>
      </c>
      <c r="Y216" s="8">
        <f>VLOOKUP(C216, [1]Data!$A:$R, 18, FALSE)</f>
        <v>2916400</v>
      </c>
    </row>
    <row r="217" spans="1:25" ht="15.6" x14ac:dyDescent="0.35">
      <c r="A217" s="7" t="s">
        <v>584</v>
      </c>
      <c r="B217" s="8" t="s">
        <v>585</v>
      </c>
      <c r="C217" s="8" t="s">
        <v>589</v>
      </c>
      <c r="D217" s="8">
        <f>VLOOKUP(C217, [1]Data!$A:$D, 4, FALSE)</f>
        <v>654</v>
      </c>
      <c r="E217" s="8">
        <v>39</v>
      </c>
      <c r="F217" s="8">
        <v>46</v>
      </c>
      <c r="G217" s="9">
        <v>0.84782608695652173</v>
      </c>
      <c r="H217" s="8">
        <v>14.4</v>
      </c>
      <c r="I217" s="8">
        <v>12.8</v>
      </c>
      <c r="J217" s="8">
        <v>14.5</v>
      </c>
      <c r="K217" s="8">
        <v>15.2</v>
      </c>
      <c r="L217" s="8">
        <v>14.6</v>
      </c>
      <c r="M217" s="9">
        <f>VLOOKUP(C217, [1]Data!$A:$F, 6, FALSE)</f>
        <v>1</v>
      </c>
      <c r="N217" s="9">
        <f>VLOOKUP(C217, [1]Data!$A:$G, 7, FALSE)</f>
        <v>7.4999999999999997E-2</v>
      </c>
      <c r="O217" s="9">
        <f>VLOOKUP(C217, [1]Data!$A:$H, 8, FALSE)</f>
        <v>0.56899999999999995</v>
      </c>
      <c r="P217" s="9">
        <f>VLOOKUP(C217, [1]Data!$A:$I, 9, FALSE)</f>
        <v>0.30599999999999999</v>
      </c>
      <c r="Q217" s="9">
        <f>VLOOKUP(C217, [1]Data!$A:$J, 10, FALSE)</f>
        <v>2.1406727828746176E-2</v>
      </c>
      <c r="R217" s="9" t="str">
        <f>VLOOKUP(C217, [1]Data!$A:$K, 11, FALSE)</f>
        <v>*</v>
      </c>
      <c r="S217" s="9" t="str">
        <f>VLOOKUP(C217, [1]Data!$A:$L, 12, FALSE)</f>
        <v>*</v>
      </c>
      <c r="T217" s="9">
        <f>VLOOKUP(C217, [1]Data!$A:$M, 13, FALSE)</f>
        <v>9.6300000000000011E-2</v>
      </c>
      <c r="U217" s="9">
        <f>VLOOKUP(C217, [1]Data!$A:$N, 14, FALSE)</f>
        <v>0.18809999999999999</v>
      </c>
      <c r="V217" s="8" t="str">
        <f>VLOOKUP(C217, [1]Data!$A:$O, 15, FALSE)</f>
        <v>Jackson</v>
      </c>
      <c r="W217" s="8" t="str">
        <f>VLOOKUP(C217, [1]Data!$A:$P, 16, FALSE)</f>
        <v>suburban</v>
      </c>
      <c r="X217" s="8" t="str">
        <f>VLOOKUP(C217, [1]Data!$A:$Q, 17, FALSE)</f>
        <v>Kansas City</v>
      </c>
      <c r="Y217" s="8">
        <f>VLOOKUP(C217, [1]Data!$A:$R, 18, FALSE)</f>
        <v>2916400</v>
      </c>
    </row>
    <row r="218" spans="1:25" ht="15.6" x14ac:dyDescent="0.35">
      <c r="A218" s="7" t="s">
        <v>584</v>
      </c>
      <c r="B218" s="8" t="s">
        <v>585</v>
      </c>
      <c r="C218" s="8" t="s">
        <v>590</v>
      </c>
      <c r="D218" s="8">
        <f>VLOOKUP(C218, [1]Data!$A:$D, 4, FALSE)</f>
        <v>1065</v>
      </c>
      <c r="E218" s="8">
        <v>141</v>
      </c>
      <c r="F218" s="8">
        <v>245</v>
      </c>
      <c r="G218" s="9">
        <v>0.57551020408163267</v>
      </c>
      <c r="H218" s="8">
        <v>13.4</v>
      </c>
      <c r="I218" s="8">
        <v>11.7</v>
      </c>
      <c r="J218" s="8">
        <v>14.2</v>
      </c>
      <c r="K218" s="8">
        <v>13.3</v>
      </c>
      <c r="L218" s="8">
        <v>14</v>
      </c>
      <c r="M218" s="9">
        <f>VLOOKUP(C218, [1]Data!$A:$F, 6, FALSE)</f>
        <v>1</v>
      </c>
      <c r="N218" s="9">
        <f>VLOOKUP(C218, [1]Data!$A:$G, 7, FALSE)</f>
        <v>4.9000000000000002E-2</v>
      </c>
      <c r="O218" s="9">
        <f>VLOOKUP(C218, [1]Data!$A:$H, 8, FALSE)</f>
        <v>0.42100000000000004</v>
      </c>
      <c r="P218" s="9">
        <f>VLOOKUP(C218, [1]Data!$A:$I, 9, FALSE)</f>
        <v>0.46600000000000003</v>
      </c>
      <c r="Q218" s="9">
        <f>VLOOKUP(C218, [1]Data!$A:$J, 10, FALSE)</f>
        <v>4.8826291079812206E-2</v>
      </c>
      <c r="R218" s="9" t="str">
        <f>VLOOKUP(C218, [1]Data!$A:$K, 11, FALSE)</f>
        <v>*</v>
      </c>
      <c r="S218" s="9" t="str">
        <f>VLOOKUP(C218, [1]Data!$A:$L, 12, FALSE)</f>
        <v>*</v>
      </c>
      <c r="T218" s="9">
        <f>VLOOKUP(C218, [1]Data!$A:$M, 13, FALSE)</f>
        <v>0.4103</v>
      </c>
      <c r="U218" s="9">
        <f>VLOOKUP(C218, [1]Data!$A:$N, 14, FALSE)</f>
        <v>0.1061</v>
      </c>
      <c r="V218" s="8" t="str">
        <f>VLOOKUP(C218, [1]Data!$A:$O, 15, FALSE)</f>
        <v>Jackson</v>
      </c>
      <c r="W218" s="8" t="str">
        <f>VLOOKUP(C218, [1]Data!$A:$P, 16, FALSE)</f>
        <v>suburban</v>
      </c>
      <c r="X218" s="8" t="str">
        <f>VLOOKUP(C218, [1]Data!$A:$Q, 17, FALSE)</f>
        <v>Kansas City</v>
      </c>
      <c r="Y218" s="8">
        <f>VLOOKUP(C218, [1]Data!$A:$R, 18, FALSE)</f>
        <v>2916400</v>
      </c>
    </row>
    <row r="219" spans="1:25" ht="15.6" x14ac:dyDescent="0.35">
      <c r="A219" s="7" t="s">
        <v>584</v>
      </c>
      <c r="B219" s="8" t="s">
        <v>585</v>
      </c>
      <c r="C219" s="8" t="s">
        <v>591</v>
      </c>
      <c r="D219" s="8">
        <f>VLOOKUP(C219, [1]Data!$A:$D, 4, FALSE)</f>
        <v>462</v>
      </c>
      <c r="E219" s="8">
        <v>60</v>
      </c>
      <c r="F219" s="8">
        <v>104</v>
      </c>
      <c r="G219" s="9">
        <v>0.57692307692307687</v>
      </c>
      <c r="H219" s="8">
        <v>13.6</v>
      </c>
      <c r="I219" s="8">
        <v>11.9</v>
      </c>
      <c r="J219" s="8">
        <v>14.1</v>
      </c>
      <c r="K219" s="8">
        <v>13.9</v>
      </c>
      <c r="L219" s="8">
        <v>13.7</v>
      </c>
      <c r="M219" s="9">
        <f>VLOOKUP(C219, [1]Data!$A:$F, 6, FALSE)</f>
        <v>1</v>
      </c>
      <c r="N219" s="9">
        <f>VLOOKUP(C219, [1]Data!$A:$G, 7, FALSE)</f>
        <v>3.9E-2</v>
      </c>
      <c r="O219" s="9">
        <f>VLOOKUP(C219, [1]Data!$A:$H, 8, FALSE)</f>
        <v>0.86599999999999999</v>
      </c>
      <c r="P219" s="9">
        <f>VLOOKUP(C219, [1]Data!$A:$I, 9, FALSE)</f>
        <v>6.3E-2</v>
      </c>
      <c r="Q219" s="9" t="str">
        <f>VLOOKUP(C219, [1]Data!$A:$J, 10, FALSE)</f>
        <v>*</v>
      </c>
      <c r="R219" s="9">
        <f>VLOOKUP(C219, [1]Data!$A:$K, 11, FALSE)</f>
        <v>1.3000000000000001E-2</v>
      </c>
      <c r="S219" s="9" t="str">
        <f>VLOOKUP(C219, [1]Data!$A:$L, 12, FALSE)</f>
        <v>*</v>
      </c>
      <c r="T219" s="9">
        <f>VLOOKUP(C219, [1]Data!$A:$M, 13, FALSE)</f>
        <v>1.0800000000000001E-2</v>
      </c>
      <c r="U219" s="9">
        <f>VLOOKUP(C219, [1]Data!$A:$N, 14, FALSE)</f>
        <v>0.17319999999999999</v>
      </c>
      <c r="V219" s="8" t="str">
        <f>VLOOKUP(C219, [1]Data!$A:$O, 15, FALSE)</f>
        <v>Jackson</v>
      </c>
      <c r="W219" s="8" t="str">
        <f>VLOOKUP(C219, [1]Data!$A:$P, 16, FALSE)</f>
        <v>suburban</v>
      </c>
      <c r="X219" s="8" t="str">
        <f>VLOOKUP(C219, [1]Data!$A:$Q, 17, FALSE)</f>
        <v>Kansas City</v>
      </c>
      <c r="Y219" s="8">
        <f>VLOOKUP(C219, [1]Data!$A:$R, 18, FALSE)</f>
        <v>2916400</v>
      </c>
    </row>
    <row r="220" spans="1:25" ht="15.6" x14ac:dyDescent="0.35">
      <c r="A220" s="7" t="s">
        <v>276</v>
      </c>
      <c r="B220" s="8" t="s">
        <v>277</v>
      </c>
      <c r="C220" s="8" t="s">
        <v>278</v>
      </c>
      <c r="D220" s="8">
        <f>VLOOKUP(C220, [1]Data!$A:$D, 4, FALSE)</f>
        <v>834</v>
      </c>
      <c r="E220" s="8">
        <v>151</v>
      </c>
      <c r="F220" s="8">
        <v>267</v>
      </c>
      <c r="G220" s="9">
        <v>0.56554307116104874</v>
      </c>
      <c r="H220" s="8">
        <v>22</v>
      </c>
      <c r="I220" s="8">
        <v>21.1</v>
      </c>
      <c r="J220" s="8">
        <v>20.8</v>
      </c>
      <c r="K220" s="8">
        <v>23.3</v>
      </c>
      <c r="L220" s="8">
        <v>22.5</v>
      </c>
      <c r="M220" s="9">
        <f>VLOOKUP(C220, [1]Data!$A:$F, 6, FALSE)</f>
        <v>8.6999999999999994E-2</v>
      </c>
      <c r="N220" s="9">
        <f>VLOOKUP(C220, [1]Data!$A:$G, 7, FALSE)</f>
        <v>0.92900000000000005</v>
      </c>
      <c r="O220" s="9">
        <f>VLOOKUP(C220, [1]Data!$A:$H, 8, FALSE)</f>
        <v>8.0000000000000002E-3</v>
      </c>
      <c r="P220" s="9">
        <f>VLOOKUP(C220, [1]Data!$A:$I, 9, FALSE)</f>
        <v>3.2000000000000001E-2</v>
      </c>
      <c r="Q220" s="9" t="str">
        <f>VLOOKUP(C220, [1]Data!$A:$J, 10, FALSE)</f>
        <v>*</v>
      </c>
      <c r="R220" s="9">
        <f>VLOOKUP(C220, [1]Data!$A:$K, 11, FALSE)</f>
        <v>2.5000000000000001E-2</v>
      </c>
      <c r="S220" s="9" t="str">
        <f>VLOOKUP(C220, [1]Data!$A:$L, 12, FALSE)</f>
        <v>*</v>
      </c>
      <c r="T220" s="9" t="str">
        <f>VLOOKUP(C220, [1]Data!$A:$M, 13, FALSE)</f>
        <v>*</v>
      </c>
      <c r="U220" s="9">
        <f>VLOOKUP(C220, [1]Data!$A:$N, 14, FALSE)</f>
        <v>7.9100000000000004E-2</v>
      </c>
      <c r="V220" s="8" t="str">
        <f>VLOOKUP(C220, [1]Data!$A:$O, 15, FALSE)</f>
        <v>Clay</v>
      </c>
      <c r="W220" s="8" t="str">
        <f>VLOOKUP(C220, [1]Data!$A:$P, 16, FALSE)</f>
        <v>town</v>
      </c>
      <c r="X220" s="8" t="str">
        <f>VLOOKUP(C220, [1]Data!$A:$Q, 17, FALSE)</f>
        <v>Kansas City</v>
      </c>
      <c r="Y220" s="8">
        <f>VLOOKUP(C220, [1]Data!$A:$R, 18, FALSE)</f>
        <v>2916450</v>
      </c>
    </row>
    <row r="221" spans="1:25" ht="15.6" x14ac:dyDescent="0.35">
      <c r="A221" s="7" t="s">
        <v>405</v>
      </c>
      <c r="B221" s="8" t="s">
        <v>406</v>
      </c>
      <c r="C221" s="8" t="s">
        <v>407</v>
      </c>
      <c r="D221" s="8">
        <f>VLOOKUP(C221, [1]Data!$A:$D, 4, FALSE)</f>
        <v>542</v>
      </c>
      <c r="E221" s="8">
        <v>47</v>
      </c>
      <c r="F221" s="8">
        <v>113</v>
      </c>
      <c r="G221" s="9">
        <v>0.41592920353982299</v>
      </c>
      <c r="H221" s="8">
        <v>18.899999999999999</v>
      </c>
      <c r="I221" s="8">
        <v>17.8</v>
      </c>
      <c r="J221" s="8">
        <v>17.8</v>
      </c>
      <c r="K221" s="8">
        <v>20.5</v>
      </c>
      <c r="L221" s="8">
        <v>19.2</v>
      </c>
      <c r="M221" s="9">
        <f>VLOOKUP(C221, [1]Data!$A:$F, 6, FALSE)</f>
        <v>1</v>
      </c>
      <c r="N221" s="9">
        <f>VLOOKUP(C221, [1]Data!$A:$G, 7, FALSE)</f>
        <v>0.58099999999999996</v>
      </c>
      <c r="O221" s="9">
        <f>VLOOKUP(C221, [1]Data!$A:$H, 8, FALSE)</f>
        <v>0.29199999999999998</v>
      </c>
      <c r="P221" s="9">
        <f>VLOOKUP(C221, [1]Data!$A:$I, 9, FALSE)</f>
        <v>0.1</v>
      </c>
      <c r="Q221" s="9" t="str">
        <f>VLOOKUP(C221, [1]Data!$A:$J, 10, FALSE)</f>
        <v>*</v>
      </c>
      <c r="R221" s="9">
        <f>VLOOKUP(C221, [1]Data!$A:$K, 11, FALSE)</f>
        <v>2.2000000000000002E-2</v>
      </c>
      <c r="S221" s="9" t="str">
        <f>VLOOKUP(C221, [1]Data!$A:$L, 12, FALSE)</f>
        <v>*</v>
      </c>
      <c r="T221" s="9">
        <f>VLOOKUP(C221, [1]Data!$A:$M, 13, FALSE)</f>
        <v>1.29E-2</v>
      </c>
      <c r="U221" s="9">
        <f>VLOOKUP(C221, [1]Data!$A:$N, 14, FALSE)</f>
        <v>0.1162</v>
      </c>
      <c r="V221" s="8" t="str">
        <f>VLOOKUP(C221, [1]Data!$A:$O, 15, FALSE)</f>
        <v>Dunklin</v>
      </c>
      <c r="W221" s="8" t="str">
        <f>VLOOKUP(C221, [1]Data!$A:$P, 16, FALSE)</f>
        <v>town</v>
      </c>
      <c r="X221" s="8" t="str">
        <f>VLOOKUP(C221, [1]Data!$A:$Q, 17, FALSE)</f>
        <v>Bootheel</v>
      </c>
      <c r="Y221" s="8">
        <f>VLOOKUP(C221, [1]Data!$A:$R, 18, FALSE)</f>
        <v>2916500</v>
      </c>
    </row>
    <row r="222" spans="1:25" ht="15.6" x14ac:dyDescent="0.35">
      <c r="A222" s="7" t="s">
        <v>246</v>
      </c>
      <c r="B222" s="8" t="s">
        <v>247</v>
      </c>
      <c r="C222" s="8" t="s">
        <v>248</v>
      </c>
      <c r="D222" s="8">
        <f>VLOOKUP(C222, [1]Data!$A:$D, 4, FALSE)</f>
        <v>62</v>
      </c>
      <c r="E222" s="8">
        <v>14</v>
      </c>
      <c r="F222" s="8">
        <v>17</v>
      </c>
      <c r="G222" s="9">
        <v>0.82352941176470584</v>
      </c>
      <c r="H222" s="8">
        <v>16.399999999999999</v>
      </c>
      <c r="I222" s="8">
        <v>15.3</v>
      </c>
      <c r="J222" s="8">
        <v>15.4</v>
      </c>
      <c r="K222" s="8">
        <v>16.399999999999999</v>
      </c>
      <c r="L222" s="8">
        <v>17.600000000000001</v>
      </c>
      <c r="M222" s="9">
        <f>VLOOKUP(C222, [1]Data!$A:$F, 6, FALSE)</f>
        <v>0.25800000000000001</v>
      </c>
      <c r="N222" s="9">
        <f>VLOOKUP(C222, [1]Data!$A:$G, 7, FALSE)</f>
        <v>0.96799999999999997</v>
      </c>
      <c r="O222" s="9" t="str">
        <f>VLOOKUP(C222, [1]Data!$A:$H, 8, FALSE)</f>
        <v>*</v>
      </c>
      <c r="P222" s="9" t="str">
        <f>VLOOKUP(C222, [1]Data!$A:$I, 9, FALSE)</f>
        <v>*</v>
      </c>
      <c r="Q222" s="9" t="str">
        <f>VLOOKUP(C222, [1]Data!$A:$J, 10, FALSE)</f>
        <v>*</v>
      </c>
      <c r="R222" s="9" t="str">
        <f>VLOOKUP(C222, [1]Data!$A:$K, 11, FALSE)</f>
        <v>*</v>
      </c>
      <c r="S222" s="9" t="str">
        <f>VLOOKUP(C222, [1]Data!$A:$L, 12, FALSE)</f>
        <v>*</v>
      </c>
      <c r="T222" s="9" t="str">
        <f>VLOOKUP(C222, [1]Data!$A:$M, 13, FALSE)</f>
        <v>*</v>
      </c>
      <c r="U222" s="9">
        <f>VLOOKUP(C222, [1]Data!$A:$N, 14, FALSE)</f>
        <v>9.6799999999999997E-2</v>
      </c>
      <c r="V222" s="8" t="str">
        <f>VLOOKUP(C222, [1]Data!$A:$O, 15, FALSE)</f>
        <v>Chariton</v>
      </c>
      <c r="W222" s="8" t="str">
        <f>VLOOKUP(C222, [1]Data!$A:$P, 16, FALSE)</f>
        <v>rural</v>
      </c>
      <c r="X222" s="8" t="str">
        <f>VLOOKUP(C222, [1]Data!$A:$Q, 17, FALSE)</f>
        <v>Northeast</v>
      </c>
      <c r="Y222" s="8">
        <f>VLOOKUP(C222, [1]Data!$A:$R, 18, FALSE)</f>
        <v>2916530</v>
      </c>
    </row>
    <row r="223" spans="1:25" ht="15.6" x14ac:dyDescent="0.35">
      <c r="A223" s="7" t="s">
        <v>431</v>
      </c>
      <c r="B223" s="8" t="s">
        <v>432</v>
      </c>
      <c r="C223" s="8" t="s">
        <v>433</v>
      </c>
      <c r="D223" s="8">
        <f>VLOOKUP(C223, [1]Data!$A:$D, 4, FALSE)</f>
        <v>161</v>
      </c>
      <c r="E223" s="8">
        <v>16</v>
      </c>
      <c r="F223" s="8">
        <v>27</v>
      </c>
      <c r="G223" s="9">
        <v>0.59259259259259256</v>
      </c>
      <c r="H223" s="8">
        <v>17.8</v>
      </c>
      <c r="I223" s="8">
        <v>15.4</v>
      </c>
      <c r="J223" s="8">
        <v>18.100000000000001</v>
      </c>
      <c r="K223" s="8">
        <v>18.7</v>
      </c>
      <c r="L223" s="8">
        <v>18.3</v>
      </c>
      <c r="M223" s="9">
        <f>VLOOKUP(C223, [1]Data!$A:$F, 6, FALSE)</f>
        <v>0.22</v>
      </c>
      <c r="N223" s="9">
        <f>VLOOKUP(C223, [1]Data!$A:$G, 7, FALSE)</f>
        <v>0.95</v>
      </c>
      <c r="O223" s="9" t="str">
        <f>VLOOKUP(C223, [1]Data!$A:$H, 8, FALSE)</f>
        <v>*</v>
      </c>
      <c r="P223" s="9" t="str">
        <f>VLOOKUP(C223, [1]Data!$A:$I, 9, FALSE)</f>
        <v>*</v>
      </c>
      <c r="Q223" s="9" t="str">
        <f>VLOOKUP(C223, [1]Data!$A:$J, 10, FALSE)</f>
        <v>*</v>
      </c>
      <c r="R223" s="9" t="str">
        <f>VLOOKUP(C223, [1]Data!$A:$K, 11, FALSE)</f>
        <v>*</v>
      </c>
      <c r="S223" s="9" t="str">
        <f>VLOOKUP(C223, [1]Data!$A:$L, 12, FALSE)</f>
        <v>*</v>
      </c>
      <c r="T223" s="9" t="str">
        <f>VLOOKUP(C223, [1]Data!$A:$M, 13, FALSE)</f>
        <v>*</v>
      </c>
      <c r="U223" s="9">
        <f>VLOOKUP(C223, [1]Data!$A:$N, 14, FALSE)</f>
        <v>0.18010000000000001</v>
      </c>
      <c r="V223" s="8" t="str">
        <f>VLOOKUP(C223, [1]Data!$A:$O, 15, FALSE)</f>
        <v>Gentry</v>
      </c>
      <c r="W223" s="8" t="str">
        <f>VLOOKUP(C223, [1]Data!$A:$P, 16, FALSE)</f>
        <v>rural</v>
      </c>
      <c r="X223" s="8" t="str">
        <f>VLOOKUP(C223, [1]Data!$A:$Q, 17, FALSE)</f>
        <v>Northwest</v>
      </c>
      <c r="Y223" s="8">
        <f>VLOOKUP(C223, [1]Data!$A:$R, 18, FALSE)</f>
        <v>2916590</v>
      </c>
    </row>
    <row r="224" spans="1:25" ht="15.6" x14ac:dyDescent="0.35">
      <c r="A224" s="7" t="s">
        <v>1353</v>
      </c>
      <c r="B224" s="8" t="s">
        <v>1354</v>
      </c>
      <c r="C224" s="8" t="s">
        <v>1355</v>
      </c>
      <c r="D224" s="8">
        <f>VLOOKUP(C224, [1]Data!$A:$D, 4, FALSE)</f>
        <v>247</v>
      </c>
      <c r="E224" s="8">
        <v>29</v>
      </c>
      <c r="F224" s="8">
        <v>58</v>
      </c>
      <c r="G224" s="9">
        <v>0.5</v>
      </c>
      <c r="H224" s="8">
        <v>18.899999999999999</v>
      </c>
      <c r="I224" s="8">
        <v>18.399999999999999</v>
      </c>
      <c r="J224" s="8">
        <v>17.7</v>
      </c>
      <c r="K224" s="8">
        <v>20</v>
      </c>
      <c r="L224" s="8">
        <v>19.2</v>
      </c>
      <c r="M224" s="9">
        <f>VLOOKUP(C224, [1]Data!$A:$F, 6, FALSE)</f>
        <v>1</v>
      </c>
      <c r="N224" s="9">
        <f>VLOOKUP(C224, [1]Data!$A:$G, 7, FALSE)</f>
        <v>0.93900000000000006</v>
      </c>
      <c r="O224" s="9" t="str">
        <f>VLOOKUP(C224, [1]Data!$A:$H, 8, FALSE)</f>
        <v>*</v>
      </c>
      <c r="P224" s="9" t="str">
        <f>VLOOKUP(C224, [1]Data!$A:$I, 9, FALSE)</f>
        <v>*</v>
      </c>
      <c r="Q224" s="9" t="str">
        <f>VLOOKUP(C224, [1]Data!$A:$J, 10, FALSE)</f>
        <v>*</v>
      </c>
      <c r="R224" s="9">
        <f>VLOOKUP(C224, [1]Data!$A:$K, 11, FALSE)</f>
        <v>5.2999999999999999E-2</v>
      </c>
      <c r="S224" s="9" t="str">
        <f>VLOOKUP(C224, [1]Data!$A:$L, 12, FALSE)</f>
        <v>*</v>
      </c>
      <c r="T224" s="9" t="str">
        <f>VLOOKUP(C224, [1]Data!$A:$M, 13, FALSE)</f>
        <v>*</v>
      </c>
      <c r="U224" s="9">
        <f>VLOOKUP(C224, [1]Data!$A:$N, 14, FALSE)</f>
        <v>0.13769999999999999</v>
      </c>
      <c r="V224" s="8" t="str">
        <f>VLOOKUP(C224, [1]Data!$A:$O, 15, FALSE)</f>
        <v>Washington</v>
      </c>
      <c r="W224" s="8" t="str">
        <f>VLOOKUP(C224, [1]Data!$A:$P, 16, FALSE)</f>
        <v>town</v>
      </c>
      <c r="X224" s="8" t="str">
        <f>VLOOKUP(C224, [1]Data!$A:$Q, 17, FALSE)</f>
        <v>Ozarks</v>
      </c>
      <c r="Y224" s="8">
        <f>VLOOKUP(C224, [1]Data!$A:$R, 18, FALSE)</f>
        <v>2931140</v>
      </c>
    </row>
    <row r="225" spans="1:25" ht="15.6" x14ac:dyDescent="0.35">
      <c r="A225" s="7" t="s">
        <v>668</v>
      </c>
      <c r="B225" s="8" t="s">
        <v>669</v>
      </c>
      <c r="C225" s="8" t="s">
        <v>670</v>
      </c>
      <c r="D225" s="8">
        <f>VLOOKUP(C225, [1]Data!$A:$D, 4, FALSE)</f>
        <v>108</v>
      </c>
      <c r="E225" s="8">
        <v>13</v>
      </c>
      <c r="F225" s="8">
        <v>19</v>
      </c>
      <c r="G225" s="9">
        <v>0.68421052631578949</v>
      </c>
      <c r="H225" s="8">
        <v>17.399999999999999</v>
      </c>
      <c r="I225" s="8">
        <v>15.4</v>
      </c>
      <c r="J225" s="8">
        <v>17.2</v>
      </c>
      <c r="K225" s="8">
        <v>18.399999999999999</v>
      </c>
      <c r="L225" s="8">
        <v>17.7</v>
      </c>
      <c r="M225" s="9">
        <f>VLOOKUP(C225, [1]Data!$A:$F, 6, FALSE)</f>
        <v>0.30299999999999999</v>
      </c>
      <c r="N225" s="9">
        <f>VLOOKUP(C225, [1]Data!$A:$G, 7, FALSE)</f>
        <v>0.93500000000000005</v>
      </c>
      <c r="O225" s="9" t="str">
        <f>VLOOKUP(C225, [1]Data!$A:$H, 8, FALSE)</f>
        <v>*</v>
      </c>
      <c r="P225" s="9" t="str">
        <f>VLOOKUP(C225, [1]Data!$A:$I, 9, FALSE)</f>
        <v>*</v>
      </c>
      <c r="Q225" s="9" t="str">
        <f>VLOOKUP(C225, [1]Data!$A:$J, 10, FALSE)</f>
        <v>*</v>
      </c>
      <c r="R225" s="9" t="str">
        <f>VLOOKUP(C225, [1]Data!$A:$K, 11, FALSE)</f>
        <v>*</v>
      </c>
      <c r="S225" s="9" t="str">
        <f>VLOOKUP(C225, [1]Data!$A:$L, 12, FALSE)</f>
        <v>*</v>
      </c>
      <c r="T225" s="9" t="str">
        <f>VLOOKUP(C225, [1]Data!$A:$M, 13, FALSE)</f>
        <v>*</v>
      </c>
      <c r="U225" s="9">
        <f>VLOOKUP(C225, [1]Data!$A:$N, 14, FALSE)</f>
        <v>0.1389</v>
      </c>
      <c r="V225" s="8" t="str">
        <f>VLOOKUP(C225, [1]Data!$A:$O, 15, FALSE)</f>
        <v>Johnson</v>
      </c>
      <c r="W225" s="8" t="str">
        <f>VLOOKUP(C225, [1]Data!$A:$P, 16, FALSE)</f>
        <v>rural</v>
      </c>
      <c r="X225" s="8" t="str">
        <f>VLOOKUP(C225, [1]Data!$A:$Q, 17, FALSE)</f>
        <v>Western Plains</v>
      </c>
      <c r="Y225" s="8">
        <f>VLOOKUP(C225, [1]Data!$A:$R, 18, FALSE)</f>
        <v>2916660</v>
      </c>
    </row>
    <row r="226" spans="1:25" ht="15.6" x14ac:dyDescent="0.35">
      <c r="A226" s="7" t="s">
        <v>1417</v>
      </c>
      <c r="B226" s="8" t="s">
        <v>1418</v>
      </c>
      <c r="C226" s="8" t="s">
        <v>1419</v>
      </c>
      <c r="D226" s="8">
        <f>VLOOKUP(C226, [1]Data!$A:$D, 4, FALSE)</f>
        <v>559</v>
      </c>
      <c r="E226" s="8">
        <v>72</v>
      </c>
      <c r="F226" s="8">
        <v>76</v>
      </c>
      <c r="G226" s="9">
        <v>0.94736842105263153</v>
      </c>
      <c r="H226" s="8">
        <v>16.3</v>
      </c>
      <c r="I226" s="8">
        <v>16</v>
      </c>
      <c r="J226" s="8">
        <v>15.8</v>
      </c>
      <c r="K226" s="8">
        <v>16.100000000000001</v>
      </c>
      <c r="L226" s="8">
        <v>16.7</v>
      </c>
      <c r="M226" s="9">
        <f>VLOOKUP(C226, [1]Data!$A:$F, 6, FALSE)</f>
        <v>1</v>
      </c>
      <c r="N226" s="9">
        <f>VLOOKUP(C226, [1]Data!$A:$G, 7, FALSE)</f>
        <v>2.1000000000000001E-2</v>
      </c>
      <c r="O226" s="9">
        <f>VLOOKUP(C226, [1]Data!$A:$H, 8, FALSE)</f>
        <v>0.94299999999999995</v>
      </c>
      <c r="P226" s="9">
        <f>VLOOKUP(C226, [1]Data!$A:$I, 9, FALSE)</f>
        <v>0.03</v>
      </c>
      <c r="Q226" s="9" t="str">
        <f>VLOOKUP(C226, [1]Data!$A:$J, 10, FALSE)</f>
        <v>*</v>
      </c>
      <c r="R226" s="9" t="str">
        <f>VLOOKUP(C226, [1]Data!$A:$K, 11, FALSE)</f>
        <v>*</v>
      </c>
      <c r="S226" s="9" t="str">
        <f>VLOOKUP(C226, [1]Data!$A:$L, 12, FALSE)</f>
        <v>*</v>
      </c>
      <c r="T226" s="9">
        <f>VLOOKUP(C226, [1]Data!$A:$M, 13, FALSE)</f>
        <v>1.9699999999999999E-2</v>
      </c>
      <c r="U226" s="9">
        <f>VLOOKUP(C226, [1]Data!$A:$N, 14, FALSE)</f>
        <v>0.161</v>
      </c>
      <c r="V226" s="8" t="str">
        <f>VLOOKUP(C226, [1]Data!$A:$O, 15, FALSE)</f>
        <v>St. Louis City</v>
      </c>
      <c r="W226" s="8" t="str">
        <f>VLOOKUP(C226, [1]Data!$A:$P, 16, FALSE)</f>
        <v>urban</v>
      </c>
      <c r="X226" s="8" t="str">
        <f>VLOOKUP(C226, [1]Data!$A:$Q, 17, FALSE)</f>
        <v>St. Louis</v>
      </c>
      <c r="Y226" s="8">
        <f>VLOOKUP(C226, [1]Data!$A:$R, 18, FALSE)</f>
        <v>2900591</v>
      </c>
    </row>
    <row r="227" spans="1:25" ht="15.6" x14ac:dyDescent="0.35">
      <c r="A227" s="7" t="s">
        <v>4</v>
      </c>
      <c r="B227" s="8" t="s">
        <v>5</v>
      </c>
      <c r="C227" s="8" t="s">
        <v>6</v>
      </c>
      <c r="D227" s="8">
        <f>VLOOKUP(C227, [1]Data!$A:$D, 4, FALSE)</f>
        <v>791</v>
      </c>
      <c r="E227" s="8">
        <v>131</v>
      </c>
      <c r="F227" s="8">
        <v>164</v>
      </c>
      <c r="G227" s="9">
        <v>0.79878048780487809</v>
      </c>
      <c r="H227" s="8">
        <v>20.399999999999999</v>
      </c>
      <c r="I227" s="8">
        <v>19.7</v>
      </c>
      <c r="J227" s="8">
        <v>19.8</v>
      </c>
      <c r="K227" s="8">
        <v>21.4</v>
      </c>
      <c r="L227" s="8">
        <v>20.399999999999999</v>
      </c>
      <c r="M227" s="9">
        <f>VLOOKUP(C227, [1]Data!$A:$F, 6, FALSE)</f>
        <v>0.29799999999999999</v>
      </c>
      <c r="N227" s="9">
        <f>VLOOKUP(C227, [1]Data!$A:$G, 7, FALSE)</f>
        <v>0.85099999999999998</v>
      </c>
      <c r="O227" s="9">
        <f>VLOOKUP(C227, [1]Data!$A:$H, 8, FALSE)</f>
        <v>5.7000000000000002E-2</v>
      </c>
      <c r="P227" s="9">
        <f>VLOOKUP(C227, [1]Data!$A:$I, 9, FALSE)</f>
        <v>3.7000000000000005E-2</v>
      </c>
      <c r="Q227" s="9">
        <f>VLOOKUP(C227, [1]Data!$A:$J, 10, FALSE)</f>
        <v>1.8963337547408345E-2</v>
      </c>
      <c r="R227" s="9">
        <f>VLOOKUP(C227, [1]Data!$A:$K, 11, FALSE)</f>
        <v>3.2000000000000001E-2</v>
      </c>
      <c r="S227" s="9"/>
      <c r="T227" s="9">
        <f>VLOOKUP(C227, [1]Data!$A:$M, 13, FALSE)</f>
        <v>3.7900000000000003E-2</v>
      </c>
      <c r="U227" s="9">
        <f>VLOOKUP(C227, [1]Data!$A:$N, 14, FALSE)</f>
        <v>9.4800000000000009E-2</v>
      </c>
      <c r="V227" s="8" t="str">
        <f>VLOOKUP(C227, [1]Data!$A:$O, 15, FALSE)</f>
        <v>Adair</v>
      </c>
      <c r="W227" s="8" t="str">
        <f>VLOOKUP(C227, [1]Data!$A:$P, 16, FALSE)</f>
        <v>rural</v>
      </c>
      <c r="X227" s="8" t="str">
        <f>VLOOKUP(C227, [1]Data!$A:$Q, 17, FALSE)</f>
        <v>Northeast</v>
      </c>
      <c r="Y227" s="8">
        <f>VLOOKUP(C227, [1]Data!$A:$R, 18, FALSE)</f>
        <v>2916740</v>
      </c>
    </row>
    <row r="228" spans="1:25" ht="15.6" x14ac:dyDescent="0.35">
      <c r="A228" s="7" t="s">
        <v>1159</v>
      </c>
      <c r="B228" s="8" t="s">
        <v>1160</v>
      </c>
      <c r="C228" s="8" t="s">
        <v>1161</v>
      </c>
      <c r="D228" s="8">
        <f>VLOOKUP(C228, [1]Data!$A:$D, 4, FALSE)</f>
        <v>1808</v>
      </c>
      <c r="E228" s="8">
        <v>388</v>
      </c>
      <c r="F228" s="8">
        <v>444</v>
      </c>
      <c r="G228" s="9">
        <v>0.87387387387387383</v>
      </c>
      <c r="H228" s="8">
        <v>24</v>
      </c>
      <c r="I228" s="8">
        <v>23.5</v>
      </c>
      <c r="J228" s="8">
        <v>22.7</v>
      </c>
      <c r="K228" s="8">
        <v>25.3</v>
      </c>
      <c r="L228" s="8">
        <v>23.9</v>
      </c>
      <c r="M228" s="9">
        <f>VLOOKUP(C228, [1]Data!$A:$F, 6, FALSE)</f>
        <v>8.199999999999999E-2</v>
      </c>
      <c r="N228" s="9">
        <f>VLOOKUP(C228, [1]Data!$A:$G, 7, FALSE)</f>
        <v>0.78299999999999992</v>
      </c>
      <c r="O228" s="9">
        <f>VLOOKUP(C228, [1]Data!$A:$H, 8, FALSE)</f>
        <v>0.105</v>
      </c>
      <c r="P228" s="9">
        <f>VLOOKUP(C228, [1]Data!$A:$I, 9, FALSE)</f>
        <v>4.5999999999999999E-2</v>
      </c>
      <c r="Q228" s="9">
        <f>VLOOKUP(C228, [1]Data!$A:$J, 10, FALSE)</f>
        <v>1.3827433628318585E-2</v>
      </c>
      <c r="R228" s="9">
        <f>VLOOKUP(C228, [1]Data!$A:$K, 11, FALSE)</f>
        <v>5.0999999999999997E-2</v>
      </c>
      <c r="S228" s="9"/>
      <c r="T228" s="9">
        <f>VLOOKUP(C228, [1]Data!$A:$M, 13, FALSE)</f>
        <v>5.5000000000000005E-3</v>
      </c>
      <c r="U228" s="9">
        <f>VLOOKUP(C228, [1]Data!$A:$N, 14, FALSE)</f>
        <v>0.1477</v>
      </c>
      <c r="V228" s="8" t="str">
        <f>VLOOKUP(C228, [1]Data!$A:$O, 15, FALSE)</f>
        <v>St. Louis</v>
      </c>
      <c r="W228" s="8" t="str">
        <f>VLOOKUP(C228, [1]Data!$A:$P, 16, FALSE)</f>
        <v>suburban</v>
      </c>
      <c r="X228" s="8" t="str">
        <f>VLOOKUP(C228, [1]Data!$A:$Q, 17, FALSE)</f>
        <v>St. Louis</v>
      </c>
      <c r="Y228" s="8">
        <f>VLOOKUP(C228, [1]Data!$A:$R, 18, FALSE)</f>
        <v>2916770</v>
      </c>
    </row>
    <row r="229" spans="1:25" ht="15.6" x14ac:dyDescent="0.35">
      <c r="A229" s="7" t="s">
        <v>680</v>
      </c>
      <c r="B229" s="8" t="s">
        <v>681</v>
      </c>
      <c r="C229" s="8" t="s">
        <v>682</v>
      </c>
      <c r="D229" s="8">
        <f>VLOOKUP(C229, [1]Data!$A:$D, 4, FALSE)</f>
        <v>426</v>
      </c>
      <c r="E229" s="8">
        <v>59</v>
      </c>
      <c r="F229" s="8">
        <v>99</v>
      </c>
      <c r="G229" s="9">
        <v>0.59595959595959591</v>
      </c>
      <c r="H229" s="8">
        <v>20.8</v>
      </c>
      <c r="I229" s="8">
        <v>19.7</v>
      </c>
      <c r="J229" s="8">
        <v>19.7</v>
      </c>
      <c r="K229" s="8">
        <v>21.9</v>
      </c>
      <c r="L229" s="8">
        <v>21.1</v>
      </c>
      <c r="M229" s="9">
        <f>VLOOKUP(C229, [1]Data!$A:$F, 6, FALSE)</f>
        <v>0.19</v>
      </c>
      <c r="N229" s="9">
        <f>VLOOKUP(C229, [1]Data!$A:$G, 7, FALSE)</f>
        <v>0.80299999999999994</v>
      </c>
      <c r="O229" s="9">
        <f>VLOOKUP(C229, [1]Data!$A:$H, 8, FALSE)</f>
        <v>4.7E-2</v>
      </c>
      <c r="P229" s="9">
        <f>VLOOKUP(C229, [1]Data!$A:$I, 9, FALSE)</f>
        <v>9.9000000000000005E-2</v>
      </c>
      <c r="Q229" s="9" t="str">
        <f>VLOOKUP(C229, [1]Data!$A:$J, 10, FALSE)</f>
        <v>*</v>
      </c>
      <c r="R229" s="9">
        <f>VLOOKUP(C229, [1]Data!$A:$K, 11, FALSE)</f>
        <v>2.7999999999999997E-2</v>
      </c>
      <c r="S229" s="9" t="str">
        <f>VLOOKUP(C229, [1]Data!$A:$L, 12, FALSE)</f>
        <v>*</v>
      </c>
      <c r="T229" s="9" t="str">
        <f>VLOOKUP(C229, [1]Data!$A:$M, 13, FALSE)</f>
        <v>*</v>
      </c>
      <c r="U229" s="9">
        <f>VLOOKUP(C229, [1]Data!$A:$N, 14, FALSE)</f>
        <v>9.1499999999999998E-2</v>
      </c>
      <c r="V229" s="8" t="str">
        <f>VLOOKUP(C229, [1]Data!$A:$O, 15, FALSE)</f>
        <v>Johnson</v>
      </c>
      <c r="W229" s="8" t="str">
        <f>VLOOKUP(C229, [1]Data!$A:$P, 16, FALSE)</f>
        <v>town</v>
      </c>
      <c r="X229" s="8" t="str">
        <f>VLOOKUP(C229, [1]Data!$A:$Q, 17, FALSE)</f>
        <v>Western Plains</v>
      </c>
      <c r="Y229" s="8">
        <f>VLOOKUP(C229, [1]Data!$A:$R, 18, FALSE)</f>
        <v>2916830</v>
      </c>
    </row>
    <row r="230" spans="1:25" ht="15.6" x14ac:dyDescent="0.35">
      <c r="A230" s="7" t="s">
        <v>689</v>
      </c>
      <c r="B230" s="8" t="s">
        <v>690</v>
      </c>
      <c r="C230" s="8" t="s">
        <v>691</v>
      </c>
      <c r="D230" s="8">
        <f>VLOOKUP(C230, [1]Data!$A:$D, 4, FALSE)</f>
        <v>232</v>
      </c>
      <c r="E230" s="8">
        <v>26</v>
      </c>
      <c r="F230" s="8">
        <v>26</v>
      </c>
      <c r="G230" s="9">
        <v>1</v>
      </c>
      <c r="H230" s="8">
        <v>17.7</v>
      </c>
      <c r="I230" s="8">
        <v>15.3</v>
      </c>
      <c r="J230" s="8">
        <v>18.7</v>
      </c>
      <c r="K230" s="8">
        <v>17.2</v>
      </c>
      <c r="L230" s="8">
        <v>19.3</v>
      </c>
      <c r="M230" s="9">
        <f>VLOOKUP(C230, [1]Data!$A:$F, 6, FALSE)</f>
        <v>0.51900000000000002</v>
      </c>
      <c r="N230" s="9">
        <f>VLOOKUP(C230, [1]Data!$A:$G, 7, FALSE)</f>
        <v>0.96099999999999997</v>
      </c>
      <c r="O230" s="9" t="str">
        <f>VLOOKUP(C230, [1]Data!$A:$H, 8, FALSE)</f>
        <v>*</v>
      </c>
      <c r="P230" s="9" t="str">
        <f>VLOOKUP(C230, [1]Data!$A:$I, 9, FALSE)</f>
        <v>*</v>
      </c>
      <c r="Q230" s="9" t="str">
        <f>VLOOKUP(C230, [1]Data!$A:$J, 10, FALSE)</f>
        <v>*</v>
      </c>
      <c r="R230" s="9">
        <f>VLOOKUP(C230, [1]Data!$A:$K, 11, FALSE)</f>
        <v>0.03</v>
      </c>
      <c r="S230" s="9" t="str">
        <f>VLOOKUP(C230, [1]Data!$A:$L, 12, FALSE)</f>
        <v>*</v>
      </c>
      <c r="T230" s="9" t="str">
        <f>VLOOKUP(C230, [1]Data!$A:$M, 13, FALSE)</f>
        <v>*</v>
      </c>
      <c r="U230" s="9">
        <f>VLOOKUP(C230, [1]Data!$A:$N, 14, FALSE)</f>
        <v>0.19829999999999998</v>
      </c>
      <c r="V230" s="8" t="str">
        <f>VLOOKUP(C230, [1]Data!$A:$O, 15, FALSE)</f>
        <v>Knox</v>
      </c>
      <c r="W230" s="8" t="str">
        <f>VLOOKUP(C230, [1]Data!$A:$P, 16, FALSE)</f>
        <v>rural</v>
      </c>
      <c r="X230" s="8" t="str">
        <f>VLOOKUP(C230, [1]Data!$A:$Q, 17, FALSE)</f>
        <v>Northeast</v>
      </c>
      <c r="Y230" s="8">
        <f>VLOOKUP(C230, [1]Data!$A:$R, 18, FALSE)</f>
        <v>2911280</v>
      </c>
    </row>
    <row r="231" spans="1:25" ht="15.6" x14ac:dyDescent="0.35">
      <c r="A231" s="7" t="s">
        <v>969</v>
      </c>
      <c r="B231" s="8" t="s">
        <v>970</v>
      </c>
      <c r="C231" s="8" t="s">
        <v>971</v>
      </c>
      <c r="D231" s="8">
        <f>VLOOKUP(C231, [1]Data!$A:$D, 4, FALSE)</f>
        <v>135</v>
      </c>
      <c r="E231" s="8">
        <v>15</v>
      </c>
      <c r="F231" s="8">
        <v>26</v>
      </c>
      <c r="G231" s="9">
        <v>0.57692307692307687</v>
      </c>
      <c r="H231" s="8">
        <v>17.399999999999999</v>
      </c>
      <c r="I231" s="8">
        <v>15.9</v>
      </c>
      <c r="J231" s="8">
        <v>18.100000000000001</v>
      </c>
      <c r="K231" s="8">
        <v>17.3</v>
      </c>
      <c r="L231" s="8">
        <v>18</v>
      </c>
      <c r="M231" s="9">
        <f>VLOOKUP(C231, [1]Data!$A:$F, 6, FALSE)</f>
        <v>0.48899999999999999</v>
      </c>
      <c r="N231" s="9">
        <f>VLOOKUP(C231, [1]Data!$A:$G, 7, FALSE)</f>
        <v>0.504</v>
      </c>
      <c r="O231" s="9" t="str">
        <f>VLOOKUP(C231, [1]Data!$A:$H, 8, FALSE)</f>
        <v>*</v>
      </c>
      <c r="P231" s="9">
        <f>VLOOKUP(C231, [1]Data!$A:$I, 9, FALSE)</f>
        <v>0.46700000000000003</v>
      </c>
      <c r="Q231" s="9" t="str">
        <f>VLOOKUP(C231, [1]Data!$A:$J, 10, FALSE)</f>
        <v>*</v>
      </c>
      <c r="R231" s="9" t="str">
        <f>VLOOKUP(C231, [1]Data!$A:$K, 11, FALSE)</f>
        <v>*</v>
      </c>
      <c r="S231" s="9" t="str">
        <f>VLOOKUP(C231, [1]Data!$A:$L, 12, FALSE)</f>
        <v>*</v>
      </c>
      <c r="T231" s="9">
        <f>VLOOKUP(C231, [1]Data!$A:$M, 13, FALSE)</f>
        <v>0.11849999999999999</v>
      </c>
      <c r="U231" s="9">
        <f>VLOOKUP(C231, [1]Data!$A:$N, 14, FALSE)</f>
        <v>9.6300000000000011E-2</v>
      </c>
      <c r="V231" s="8" t="str">
        <f>VLOOKUP(C231, [1]Data!$A:$O, 15, FALSE)</f>
        <v>Pettis</v>
      </c>
      <c r="W231" s="8" t="str">
        <f>VLOOKUP(C231, [1]Data!$A:$P, 16, FALSE)</f>
        <v>rural</v>
      </c>
      <c r="X231" s="8" t="str">
        <f>VLOOKUP(C231, [1]Data!$A:$Q, 17, FALSE)</f>
        <v>Western Plains</v>
      </c>
      <c r="Y231" s="8">
        <f>VLOOKUP(C231, [1]Data!$A:$R, 18, FALSE)</f>
        <v>2916920</v>
      </c>
    </row>
    <row r="232" spans="1:25" ht="15.6" x14ac:dyDescent="0.35">
      <c r="A232" s="7" t="s">
        <v>782</v>
      </c>
      <c r="B232" s="8" t="s">
        <v>783</v>
      </c>
      <c r="C232" s="8" t="s">
        <v>784</v>
      </c>
      <c r="D232" s="8">
        <f>VLOOKUP(C232, [1]Data!$A:$D, 4, FALSE)</f>
        <v>152</v>
      </c>
      <c r="E232" s="8">
        <v>22</v>
      </c>
      <c r="F232" s="8">
        <v>24</v>
      </c>
      <c r="G232" s="9">
        <v>0.91666666666666663</v>
      </c>
      <c r="H232" s="8">
        <v>20</v>
      </c>
      <c r="I232" s="8">
        <v>21.2</v>
      </c>
      <c r="J232" s="8">
        <v>18.8</v>
      </c>
      <c r="K232" s="8">
        <v>19.600000000000001</v>
      </c>
      <c r="L232" s="8">
        <v>19.8</v>
      </c>
      <c r="M232" s="9">
        <f>VLOOKUP(C232, [1]Data!$A:$F, 6, FALSE)</f>
        <v>0.26899999999999996</v>
      </c>
      <c r="N232" s="9">
        <f>VLOOKUP(C232, [1]Data!$A:$G, 7, FALSE)</f>
        <v>0.98699999999999999</v>
      </c>
      <c r="O232" s="9" t="str">
        <f>VLOOKUP(C232, [1]Data!$A:$H, 8, FALSE)</f>
        <v>*</v>
      </c>
      <c r="P232" s="9" t="str">
        <f>VLOOKUP(C232, [1]Data!$A:$I, 9, FALSE)</f>
        <v>*</v>
      </c>
      <c r="Q232" s="9" t="str">
        <f>VLOOKUP(C232, [1]Data!$A:$J, 10, FALSE)</f>
        <v>*</v>
      </c>
      <c r="R232" s="9" t="str">
        <f>VLOOKUP(C232, [1]Data!$A:$K, 11, FALSE)</f>
        <v>*</v>
      </c>
      <c r="S232" s="9" t="str">
        <f>VLOOKUP(C232, [1]Data!$A:$L, 12, FALSE)</f>
        <v>*</v>
      </c>
      <c r="T232" s="9" t="str">
        <f>VLOOKUP(C232, [1]Data!$A:$M, 13, FALSE)</f>
        <v>*</v>
      </c>
      <c r="U232" s="9">
        <f>VLOOKUP(C232, [1]Data!$A:$N, 14, FALSE)</f>
        <v>0.11840000000000001</v>
      </c>
      <c r="V232" s="8" t="str">
        <f>VLOOKUP(C232, [1]Data!$A:$O, 15, FALSE)</f>
        <v>Macon</v>
      </c>
      <c r="W232" s="8" t="str">
        <f>VLOOKUP(C232, [1]Data!$A:$P, 16, FALSE)</f>
        <v>rural</v>
      </c>
      <c r="X232" s="8" t="str">
        <f>VLOOKUP(C232, [1]Data!$A:$Q, 17, FALSE)</f>
        <v>Northeast</v>
      </c>
      <c r="Y232" s="8">
        <f>VLOOKUP(C232, [1]Data!$A:$R, 18, FALSE)</f>
        <v>2916950</v>
      </c>
    </row>
    <row r="233" spans="1:25" ht="15.6" x14ac:dyDescent="0.35">
      <c r="A233" s="7" t="s">
        <v>692</v>
      </c>
      <c r="B233" s="8" t="s">
        <v>693</v>
      </c>
      <c r="C233" s="8" t="s">
        <v>694</v>
      </c>
      <c r="D233" s="8">
        <f>VLOOKUP(C233, [1]Data!$A:$D, 4, FALSE)</f>
        <v>380</v>
      </c>
      <c r="E233" s="8">
        <v>30</v>
      </c>
      <c r="F233" s="8">
        <v>57</v>
      </c>
      <c r="G233" s="9">
        <v>0.52631578947368418</v>
      </c>
      <c r="H233" s="8">
        <v>19.7</v>
      </c>
      <c r="I233" s="8">
        <v>18.3</v>
      </c>
      <c r="J233" s="8">
        <v>18.600000000000001</v>
      </c>
      <c r="K233" s="8">
        <v>20.8</v>
      </c>
      <c r="L233" s="8">
        <v>20.7</v>
      </c>
      <c r="M233" s="9">
        <f>VLOOKUP(C233, [1]Data!$A:$F, 6, FALSE)</f>
        <v>0.47</v>
      </c>
      <c r="N233" s="9">
        <f>VLOOKUP(C233, [1]Data!$A:$G, 7, FALSE)</f>
        <v>0.93900000000000006</v>
      </c>
      <c r="O233" s="9" t="str">
        <f>VLOOKUP(C233, [1]Data!$A:$H, 8, FALSE)</f>
        <v>*</v>
      </c>
      <c r="P233" s="9">
        <f>VLOOKUP(C233, [1]Data!$A:$I, 9, FALSE)</f>
        <v>3.2000000000000001E-2</v>
      </c>
      <c r="Q233" s="9" t="str">
        <f>VLOOKUP(C233, [1]Data!$A:$J, 10, FALSE)</f>
        <v>*</v>
      </c>
      <c r="R233" s="9" t="str">
        <f>VLOOKUP(C233, [1]Data!$A:$K, 11, FALSE)</f>
        <v>*</v>
      </c>
      <c r="S233" s="9" t="str">
        <f>VLOOKUP(C233, [1]Data!$A:$L, 12, FALSE)</f>
        <v>*</v>
      </c>
      <c r="T233" s="9" t="str">
        <f>VLOOKUP(C233, [1]Data!$A:$M, 13, FALSE)</f>
        <v>*</v>
      </c>
      <c r="U233" s="9">
        <f>VLOOKUP(C233, [1]Data!$A:$N, 14, FALSE)</f>
        <v>0.1026</v>
      </c>
      <c r="V233" s="8" t="str">
        <f>VLOOKUP(C233, [1]Data!$A:$O, 15, FALSE)</f>
        <v>Laclede</v>
      </c>
      <c r="W233" s="8" t="str">
        <f>VLOOKUP(C233, [1]Data!$A:$P, 16, FALSE)</f>
        <v>town</v>
      </c>
      <c r="X233" s="8" t="str">
        <f>VLOOKUP(C233, [1]Data!$A:$Q, 17, FALSE)</f>
        <v>Southwest</v>
      </c>
      <c r="Y233" s="8">
        <f>VLOOKUP(C233, [1]Data!$A:$R, 18, FALSE)</f>
        <v>2910110</v>
      </c>
    </row>
    <row r="234" spans="1:25" ht="15.6" x14ac:dyDescent="0.35">
      <c r="A234" s="7" t="s">
        <v>1191</v>
      </c>
      <c r="B234" s="8" t="s">
        <v>1192</v>
      </c>
      <c r="C234" s="8" t="s">
        <v>1193</v>
      </c>
      <c r="D234" s="8">
        <f>VLOOKUP(C234, [1]Data!$A:$D, 4, FALSE)</f>
        <v>1311</v>
      </c>
      <c r="E234" s="8">
        <v>277</v>
      </c>
      <c r="F234" s="8">
        <v>348</v>
      </c>
      <c r="G234" s="9">
        <v>0.79597701149425293</v>
      </c>
      <c r="H234" s="8">
        <v>26.5</v>
      </c>
      <c r="I234" s="8">
        <v>26.7</v>
      </c>
      <c r="J234" s="8">
        <v>25.1</v>
      </c>
      <c r="K234" s="8">
        <v>27.5</v>
      </c>
      <c r="L234" s="8">
        <v>26.1</v>
      </c>
      <c r="M234" s="9">
        <f>VLOOKUP(C234, [1]Data!$A:$F, 6, FALSE)</f>
        <v>7.5999999999999998E-2</v>
      </c>
      <c r="N234" s="9">
        <f>VLOOKUP(C234, [1]Data!$A:$G, 7, FALSE)</f>
        <v>0.53900000000000003</v>
      </c>
      <c r="O234" s="9">
        <f>VLOOKUP(C234, [1]Data!$A:$H, 8, FALSE)</f>
        <v>0.16800000000000001</v>
      </c>
      <c r="P234" s="9">
        <f>VLOOKUP(C234, [1]Data!$A:$I, 9, FALSE)</f>
        <v>5.5999999999999994E-2</v>
      </c>
      <c r="Q234" s="9">
        <f>VLOOKUP(C234, [1]Data!$A:$J, 10, FALSE)</f>
        <v>0.16628527841342486</v>
      </c>
      <c r="R234" s="9">
        <f>VLOOKUP(C234, [1]Data!$A:$K, 11, FALSE)</f>
        <v>6.8000000000000005E-2</v>
      </c>
      <c r="S234" s="9"/>
      <c r="T234" s="9">
        <f>VLOOKUP(C234, [1]Data!$A:$M, 13, FALSE)</f>
        <v>1.37E-2</v>
      </c>
      <c r="U234" s="9">
        <f>VLOOKUP(C234, [1]Data!$A:$N, 14, FALSE)</f>
        <v>0.122</v>
      </c>
      <c r="V234" s="8" t="str">
        <f>VLOOKUP(C234, [1]Data!$A:$O, 15, FALSE)</f>
        <v>St. Louis</v>
      </c>
      <c r="W234" s="8" t="str">
        <f>VLOOKUP(C234, [1]Data!$A:$P, 16, FALSE)</f>
        <v>suburban</v>
      </c>
      <c r="X234" s="8" t="str">
        <f>VLOOKUP(C234, [1]Data!$A:$Q, 17, FALSE)</f>
        <v>St. Louis</v>
      </c>
      <c r="Y234" s="8">
        <f>VLOOKUP(C234, [1]Data!$A:$R, 18, FALSE)</f>
        <v>2917820</v>
      </c>
    </row>
    <row r="235" spans="1:25" ht="15.6" x14ac:dyDescent="0.35">
      <c r="A235" s="7" t="s">
        <v>701</v>
      </c>
      <c r="B235" s="8" t="s">
        <v>702</v>
      </c>
      <c r="C235" s="8" t="s">
        <v>703</v>
      </c>
      <c r="D235" s="8">
        <f>VLOOKUP(C235, [1]Data!$A:$D, 4, FALSE)</f>
        <v>308</v>
      </c>
      <c r="E235" s="8">
        <v>32</v>
      </c>
      <c r="F235" s="8">
        <v>62</v>
      </c>
      <c r="G235" s="9">
        <v>0.5161290322580645</v>
      </c>
      <c r="H235" s="8">
        <v>20.100000000000001</v>
      </c>
      <c r="I235" s="8">
        <v>18.7</v>
      </c>
      <c r="J235" s="8">
        <v>18.399999999999999</v>
      </c>
      <c r="K235" s="8">
        <v>22.6</v>
      </c>
      <c r="L235" s="8">
        <v>20.7</v>
      </c>
      <c r="M235" s="9">
        <f>VLOOKUP(C235, [1]Data!$A:$F, 6, FALSE)</f>
        <v>0.373</v>
      </c>
      <c r="N235" s="9">
        <f>VLOOKUP(C235, [1]Data!$A:$G, 7, FALSE)</f>
        <v>0.85699999999999998</v>
      </c>
      <c r="O235" s="9">
        <f>VLOOKUP(C235, [1]Data!$A:$H, 8, FALSE)</f>
        <v>4.2000000000000003E-2</v>
      </c>
      <c r="P235" s="9">
        <f>VLOOKUP(C235, [1]Data!$A:$I, 9, FALSE)</f>
        <v>4.9000000000000002E-2</v>
      </c>
      <c r="Q235" s="9" t="str">
        <f>VLOOKUP(C235, [1]Data!$A:$J, 10, FALSE)</f>
        <v>*</v>
      </c>
      <c r="R235" s="9">
        <f>VLOOKUP(C235, [1]Data!$A:$K, 11, FALSE)</f>
        <v>3.9E-2</v>
      </c>
      <c r="S235" s="9" t="str">
        <f>VLOOKUP(C235, [1]Data!$A:$L, 12, FALSE)</f>
        <v>*</v>
      </c>
      <c r="T235" s="9" t="str">
        <f>VLOOKUP(C235, [1]Data!$A:$M, 13, FALSE)</f>
        <v>*</v>
      </c>
      <c r="U235" s="9">
        <f>VLOOKUP(C235, [1]Data!$A:$N, 14, FALSE)</f>
        <v>0.12990000000000002</v>
      </c>
      <c r="V235" s="8" t="str">
        <f>VLOOKUP(C235, [1]Data!$A:$O, 15, FALSE)</f>
        <v>Lafayette</v>
      </c>
      <c r="W235" s="8" t="str">
        <f>VLOOKUP(C235, [1]Data!$A:$P, 16, FALSE)</f>
        <v>rural</v>
      </c>
      <c r="X235" s="8" t="str">
        <f>VLOOKUP(C235, [1]Data!$A:$Q, 17, FALSE)</f>
        <v>Western Plains</v>
      </c>
      <c r="Y235" s="8">
        <f>VLOOKUP(C235, [1]Data!$A:$R, 18, FALSE)</f>
        <v>2914400</v>
      </c>
    </row>
    <row r="236" spans="1:25" ht="15.6" x14ac:dyDescent="0.35">
      <c r="A236" s="7" t="s">
        <v>1117</v>
      </c>
      <c r="B236" s="8" t="s">
        <v>1118</v>
      </c>
      <c r="C236" s="8" t="s">
        <v>1119</v>
      </c>
      <c r="D236" s="8">
        <f>VLOOKUP(C236, [1]Data!$A:$D, 4, FALSE)</f>
        <v>195</v>
      </c>
      <c r="E236" s="8">
        <v>24</v>
      </c>
      <c r="F236" s="8">
        <v>30</v>
      </c>
      <c r="G236" s="9">
        <v>0.8</v>
      </c>
      <c r="H236" s="8">
        <v>18.600000000000001</v>
      </c>
      <c r="I236" s="8">
        <v>17.8</v>
      </c>
      <c r="J236" s="8">
        <v>18.3</v>
      </c>
      <c r="K236" s="8">
        <v>19.8</v>
      </c>
      <c r="L236" s="8">
        <v>18.3</v>
      </c>
      <c r="M236" s="9">
        <f>VLOOKUP(C236, [1]Data!$A:$F, 6, FALSE)</f>
        <v>0.39200000000000002</v>
      </c>
      <c r="N236" s="9">
        <f>VLOOKUP(C236, [1]Data!$A:$G, 7, FALSE)</f>
        <v>0.88700000000000001</v>
      </c>
      <c r="O236" s="9" t="str">
        <f>VLOOKUP(C236, [1]Data!$A:$H, 8, FALSE)</f>
        <v>*</v>
      </c>
      <c r="P236" s="9">
        <f>VLOOKUP(C236, [1]Data!$A:$I, 9, FALSE)</f>
        <v>5.5999999999999994E-2</v>
      </c>
      <c r="Q236" s="9" t="str">
        <f>VLOOKUP(C236, [1]Data!$A:$J, 10, FALSE)</f>
        <v>*</v>
      </c>
      <c r="R236" s="9">
        <f>VLOOKUP(C236, [1]Data!$A:$K, 11, FALSE)</f>
        <v>2.6000000000000002E-2</v>
      </c>
      <c r="S236" s="9" t="str">
        <f>VLOOKUP(C236, [1]Data!$A:$L, 12, FALSE)</f>
        <v>*</v>
      </c>
      <c r="T236" s="9" t="str">
        <f>VLOOKUP(C236, [1]Data!$A:$M, 13, FALSE)</f>
        <v>*</v>
      </c>
      <c r="U236" s="9">
        <f>VLOOKUP(C236, [1]Data!$A:$N, 14, FALSE)</f>
        <v>0.11789999999999999</v>
      </c>
      <c r="V236" s="8" t="str">
        <f>VLOOKUP(C236, [1]Data!$A:$O, 15, FALSE)</f>
        <v>St. Clair</v>
      </c>
      <c r="W236" s="8" t="str">
        <f>VLOOKUP(C236, [1]Data!$A:$P, 16, FALSE)</f>
        <v>rural</v>
      </c>
      <c r="X236" s="8" t="str">
        <f>VLOOKUP(C236, [1]Data!$A:$Q, 17, FALSE)</f>
        <v>Western Plains</v>
      </c>
      <c r="Y236" s="8">
        <f>VLOOKUP(C236, [1]Data!$A:$R, 18, FALSE)</f>
        <v>2910520</v>
      </c>
    </row>
    <row r="237" spans="1:25" ht="15.6" x14ac:dyDescent="0.35">
      <c r="A237" s="7" t="s">
        <v>57</v>
      </c>
      <c r="B237" s="8" t="s">
        <v>58</v>
      </c>
      <c r="C237" s="8" t="s">
        <v>59</v>
      </c>
      <c r="D237" s="8">
        <f>VLOOKUP(C237, [1]Data!$A:$D, 4, FALSE)</f>
        <v>398</v>
      </c>
      <c r="E237" s="8">
        <v>51</v>
      </c>
      <c r="F237" s="8">
        <v>94</v>
      </c>
      <c r="G237" s="9">
        <v>0.54255319148936165</v>
      </c>
      <c r="H237" s="8">
        <v>20.5</v>
      </c>
      <c r="I237" s="8">
        <v>19.2</v>
      </c>
      <c r="J237" s="8">
        <v>20.100000000000001</v>
      </c>
      <c r="K237" s="8">
        <v>21.2</v>
      </c>
      <c r="L237" s="8">
        <v>20.7</v>
      </c>
      <c r="M237" s="9">
        <f>VLOOKUP(C237, [1]Data!$A:$F, 6, FALSE)</f>
        <v>0.39899999999999997</v>
      </c>
      <c r="N237" s="9">
        <f>VLOOKUP(C237, [1]Data!$A:$G, 7, FALSE)</f>
        <v>0.872</v>
      </c>
      <c r="O237" s="9" t="str">
        <f>VLOOKUP(C237, [1]Data!$A:$H, 8, FALSE)</f>
        <v>*</v>
      </c>
      <c r="P237" s="9">
        <f>VLOOKUP(C237, [1]Data!$A:$I, 9, FALSE)</f>
        <v>5.2999999999999999E-2</v>
      </c>
      <c r="Q237" s="9" t="str">
        <f>VLOOKUP(C237, [1]Data!$A:$J, 10, FALSE)</f>
        <v>*</v>
      </c>
      <c r="R237" s="9">
        <f>VLOOKUP(C237, [1]Data!$A:$K, 11, FALSE)</f>
        <v>0.05</v>
      </c>
      <c r="S237" s="9" t="str">
        <f>VLOOKUP(C237, [1]Data!$A:$L, 12, FALSE)</f>
        <v>*</v>
      </c>
      <c r="T237" s="9" t="str">
        <f>VLOOKUP(C237, [1]Data!$A:$M, 13, FALSE)</f>
        <v>*</v>
      </c>
      <c r="U237" s="9">
        <f>VLOOKUP(C237, [1]Data!$A:$N, 14, FALSE)</f>
        <v>0.15579999999999999</v>
      </c>
      <c r="V237" s="8" t="str">
        <f>VLOOKUP(C237, [1]Data!$A:$O, 15, FALSE)</f>
        <v>Barton</v>
      </c>
      <c r="W237" s="8" t="str">
        <f>VLOOKUP(C237, [1]Data!$A:$P, 16, FALSE)</f>
        <v>rural</v>
      </c>
      <c r="X237" s="8" t="str">
        <f>VLOOKUP(C237, [1]Data!$A:$Q, 17, FALSE)</f>
        <v>Southwest</v>
      </c>
      <c r="Y237" s="8">
        <f>VLOOKUP(C237, [1]Data!$A:$R, 18, FALSE)</f>
        <v>2917850</v>
      </c>
    </row>
    <row r="238" spans="1:25" ht="15.6" x14ac:dyDescent="0.35">
      <c r="A238" s="7" t="s">
        <v>1033</v>
      </c>
      <c r="B238" s="8" t="s">
        <v>1034</v>
      </c>
      <c r="C238" s="8" t="s">
        <v>1035</v>
      </c>
      <c r="D238" s="8">
        <f>VLOOKUP(C238, [1]Data!$A:$D, 4, FALSE)</f>
        <v>295</v>
      </c>
      <c r="E238" s="8">
        <v>8</v>
      </c>
      <c r="F238" s="8">
        <v>33</v>
      </c>
      <c r="G238" s="9">
        <v>0.24242424242424243</v>
      </c>
      <c r="H238" s="8">
        <v>18</v>
      </c>
      <c r="I238" s="8">
        <v>17.399999999999999</v>
      </c>
      <c r="J238" s="8">
        <v>16.600000000000001</v>
      </c>
      <c r="K238" s="8">
        <v>19.100000000000001</v>
      </c>
      <c r="L238" s="8">
        <v>17.899999999999999</v>
      </c>
      <c r="M238" s="9">
        <f>VLOOKUP(C238, [1]Data!$A:$F, 6, FALSE)</f>
        <v>0.33600000000000002</v>
      </c>
      <c r="N238" s="9">
        <f>VLOOKUP(C238, [1]Data!$A:$G, 7, FALSE)</f>
        <v>0.89800000000000002</v>
      </c>
      <c r="O238" s="9" t="str">
        <f>VLOOKUP(C238, [1]Data!$A:$H, 8, FALSE)</f>
        <v>*</v>
      </c>
      <c r="P238" s="9">
        <f>VLOOKUP(C238, [1]Data!$A:$I, 9, FALSE)</f>
        <v>4.4000000000000004E-2</v>
      </c>
      <c r="Q238" s="9" t="str">
        <f>VLOOKUP(C238, [1]Data!$A:$J, 10, FALSE)</f>
        <v>*</v>
      </c>
      <c r="R238" s="9">
        <f>VLOOKUP(C238, [1]Data!$A:$K, 11, FALSE)</f>
        <v>3.1E-2</v>
      </c>
      <c r="S238" s="9" t="str">
        <f>VLOOKUP(C238, [1]Data!$A:$L, 12, FALSE)</f>
        <v>*</v>
      </c>
      <c r="T238" s="9" t="str">
        <f>VLOOKUP(C238, [1]Data!$A:$M, 13, FALSE)</f>
        <v>*</v>
      </c>
      <c r="U238" s="9">
        <f>VLOOKUP(C238, [1]Data!$A:$N, 14, FALSE)</f>
        <v>0.16949999999999998</v>
      </c>
      <c r="V238" s="8" t="str">
        <f>VLOOKUP(C238, [1]Data!$A:$O, 15, FALSE)</f>
        <v>Pulaski</v>
      </c>
      <c r="W238" s="8" t="str">
        <f>VLOOKUP(C238, [1]Data!$A:$P, 16, FALSE)</f>
        <v>rural</v>
      </c>
      <c r="X238" s="8" t="str">
        <f>VLOOKUP(C238, [1]Data!$A:$Q, 17, FALSE)</f>
        <v>Ozarks</v>
      </c>
      <c r="Y238" s="8">
        <f>VLOOKUP(C238, [1]Data!$A:$R, 18, FALSE)</f>
        <v>2917880</v>
      </c>
    </row>
    <row r="239" spans="1:25" ht="15.6" x14ac:dyDescent="0.35">
      <c r="A239" s="7" t="s">
        <v>298</v>
      </c>
      <c r="B239" s="8" t="s">
        <v>299</v>
      </c>
      <c r="C239" s="8" t="s">
        <v>1428</v>
      </c>
      <c r="D239" s="8">
        <f>VLOOKUP(C239, [1]Data!$A:$D, 4, FALSE)</f>
        <v>320</v>
      </c>
      <c r="E239" s="8">
        <v>52</v>
      </c>
      <c r="F239" s="8">
        <v>80</v>
      </c>
      <c r="G239" s="9">
        <v>0.65</v>
      </c>
      <c r="H239" s="8">
        <v>18.899999999999999</v>
      </c>
      <c r="I239" s="8">
        <v>17.899999999999999</v>
      </c>
      <c r="J239" s="8">
        <v>17.899999999999999</v>
      </c>
      <c r="K239" s="8">
        <v>20.3</v>
      </c>
      <c r="L239" s="8">
        <v>18.899999999999999</v>
      </c>
      <c r="M239" s="9">
        <f>VLOOKUP(C239, [1]Data!$A:$F, 6, FALSE)</f>
        <v>0.151</v>
      </c>
      <c r="N239" s="9">
        <f>VLOOKUP(C239, [1]Data!$A:$G, 7, FALSE)</f>
        <v>0.95</v>
      </c>
      <c r="O239" s="9" t="str">
        <f>VLOOKUP(C239, [1]Data!$A:$H, 8, FALSE)</f>
        <v>*</v>
      </c>
      <c r="P239" s="9">
        <f>VLOOKUP(C239, [1]Data!$A:$I, 9, FALSE)</f>
        <v>1.6E-2</v>
      </c>
      <c r="Q239" s="9" t="str">
        <f>VLOOKUP(C239, [1]Data!$A:$J, 10, FALSE)</f>
        <v>*</v>
      </c>
      <c r="R239" s="9" t="str">
        <f>VLOOKUP(C239, [1]Data!$A:$K, 11, FALSE)</f>
        <v>*</v>
      </c>
      <c r="S239" s="9" t="str">
        <f>VLOOKUP(C239, [1]Data!$A:$L, 12, FALSE)</f>
        <v>*</v>
      </c>
      <c r="T239" s="9" t="str">
        <f>VLOOKUP(C239, [1]Data!$A:$M, 13, FALSE)</f>
        <v>*</v>
      </c>
      <c r="U239" s="9">
        <f>VLOOKUP(C239, [1]Data!$A:$N, 14, FALSE)</f>
        <v>8.1300000000000011E-2</v>
      </c>
      <c r="V239" s="8" t="str">
        <f>VLOOKUP(C239, [1]Data!$A:$O, 15, FALSE)</f>
        <v>Clinton</v>
      </c>
      <c r="W239" s="8" t="str">
        <f>VLOOKUP(C239, [1]Data!$A:$P, 16, FALSE)</f>
        <v>town</v>
      </c>
      <c r="X239" s="8" t="str">
        <f>VLOOKUP(C239, [1]Data!$A:$Q, 17, FALSE)</f>
        <v>Northwest</v>
      </c>
      <c r="Y239" s="8">
        <f>VLOOKUP(C239, [1]Data!$A:$R, 18, FALSE)</f>
        <v>2917970</v>
      </c>
    </row>
    <row r="240" spans="1:25" ht="15.6" x14ac:dyDescent="0.35">
      <c r="A240" s="7" t="s">
        <v>1062</v>
      </c>
      <c r="B240" s="8" t="s">
        <v>1063</v>
      </c>
      <c r="C240" s="8" t="s">
        <v>1064</v>
      </c>
      <c r="D240" s="8">
        <f>VLOOKUP(C240, [1]Data!$A:$D, 4, FALSE)</f>
        <v>345</v>
      </c>
      <c r="E240" s="8">
        <v>38</v>
      </c>
      <c r="F240" s="8">
        <v>71</v>
      </c>
      <c r="G240" s="9">
        <v>0.53521126760563376</v>
      </c>
      <c r="H240" s="8">
        <v>22.1</v>
      </c>
      <c r="I240" s="8">
        <v>20.9</v>
      </c>
      <c r="J240" s="8">
        <v>21.4</v>
      </c>
      <c r="K240" s="8">
        <v>22.8</v>
      </c>
      <c r="L240" s="8">
        <v>23</v>
      </c>
      <c r="M240" s="9">
        <f>VLOOKUP(C240, [1]Data!$A:$F, 6, FALSE)</f>
        <v>0.14199999999999999</v>
      </c>
      <c r="N240" s="9">
        <f>VLOOKUP(C240, [1]Data!$A:$G, 7, FALSE)</f>
        <v>0.94799999999999995</v>
      </c>
      <c r="O240" s="9" t="str">
        <f>VLOOKUP(C240, [1]Data!$A:$H, 8, FALSE)</f>
        <v>*</v>
      </c>
      <c r="P240" s="9">
        <f>VLOOKUP(C240, [1]Data!$A:$I, 9, FALSE)</f>
        <v>2.8999999999999998E-2</v>
      </c>
      <c r="Q240" s="9" t="str">
        <f>VLOOKUP(C240, [1]Data!$A:$J, 10, FALSE)</f>
        <v>*</v>
      </c>
      <c r="R240" s="9" t="str">
        <f>VLOOKUP(C240, [1]Data!$A:$K, 11, FALSE)</f>
        <v>*</v>
      </c>
      <c r="S240" s="9" t="str">
        <f>VLOOKUP(C240, [1]Data!$A:$L, 12, FALSE)</f>
        <v>*</v>
      </c>
      <c r="T240" s="9" t="str">
        <f>VLOOKUP(C240, [1]Data!$A:$M, 13, FALSE)</f>
        <v>*</v>
      </c>
      <c r="U240" s="9">
        <f>VLOOKUP(C240, [1]Data!$A:$N, 14, FALSE)</f>
        <v>6.0899999999999996E-2</v>
      </c>
      <c r="V240" s="8" t="str">
        <f>VLOOKUP(C240, [1]Data!$A:$O, 15, FALSE)</f>
        <v>Ray</v>
      </c>
      <c r="W240" s="8" t="str">
        <f>VLOOKUP(C240, [1]Data!$A:$P, 16, FALSE)</f>
        <v>rural</v>
      </c>
      <c r="X240" s="8" t="str">
        <f>VLOOKUP(C240, [1]Data!$A:$Q, 17, FALSE)</f>
        <v>Western Plains</v>
      </c>
      <c r="Y240" s="8">
        <f>VLOOKUP(C240, [1]Data!$A:$R, 18, FALSE)</f>
        <v>2918220</v>
      </c>
    </row>
    <row r="241" spans="1:25" ht="15.6" x14ac:dyDescent="0.35">
      <c r="A241" s="7" t="s">
        <v>695</v>
      </c>
      <c r="B241" s="8" t="s">
        <v>696</v>
      </c>
      <c r="C241" s="8" t="s">
        <v>697</v>
      </c>
      <c r="D241" s="8">
        <f>VLOOKUP(C241, [1]Data!$A:$D, 4, FALSE)</f>
        <v>1448</v>
      </c>
      <c r="E241" s="8">
        <v>168</v>
      </c>
      <c r="F241" s="8">
        <v>325</v>
      </c>
      <c r="G241" s="9">
        <v>0.51692307692307693</v>
      </c>
      <c r="H241" s="8">
        <v>19.600000000000001</v>
      </c>
      <c r="I241" s="8">
        <v>17.899999999999999</v>
      </c>
      <c r="J241" s="8">
        <v>19.100000000000001</v>
      </c>
      <c r="K241" s="8">
        <v>20.6</v>
      </c>
      <c r="L241" s="8">
        <v>20.2</v>
      </c>
      <c r="M241" s="9">
        <f>VLOOKUP(C241, [1]Data!$A:$F, 6, FALSE)</f>
        <v>0.41399999999999998</v>
      </c>
      <c r="N241" s="9">
        <f>VLOOKUP(C241, [1]Data!$A:$G, 7, FALSE)</f>
        <v>0.90300000000000002</v>
      </c>
      <c r="O241" s="9">
        <f>VLOOKUP(C241, [1]Data!$A:$H, 8, FALSE)</f>
        <v>1.2E-2</v>
      </c>
      <c r="P241" s="9">
        <f>VLOOKUP(C241, [1]Data!$A:$I, 9, FALSE)</f>
        <v>3.2000000000000001E-2</v>
      </c>
      <c r="Q241" s="9">
        <f>VLOOKUP(C241, [1]Data!$A:$J, 10, FALSE)</f>
        <v>6.2154696132596682E-3</v>
      </c>
      <c r="R241" s="9">
        <f>VLOOKUP(C241, [1]Data!$A:$K, 11, FALSE)</f>
        <v>4.0999999999999995E-2</v>
      </c>
      <c r="S241" s="9">
        <f>VLOOKUP(C241, [1]Data!$A:$L, 12, FALSE)</f>
        <v>5.7845303867402054E-3</v>
      </c>
      <c r="T241" s="9">
        <f>VLOOKUP(C241, [1]Data!$A:$M, 13, FALSE)</f>
        <v>6.1999999999999998E-3</v>
      </c>
      <c r="U241" s="9">
        <f>VLOOKUP(C241, [1]Data!$A:$N, 14, FALSE)</f>
        <v>0.15679999999999999</v>
      </c>
      <c r="V241" s="8" t="str">
        <f>VLOOKUP(C241, [1]Data!$A:$O, 15, FALSE)</f>
        <v>Laclede</v>
      </c>
      <c r="W241" s="8" t="str">
        <f>VLOOKUP(C241, [1]Data!$A:$P, 16, FALSE)</f>
        <v>town</v>
      </c>
      <c r="X241" s="8" t="str">
        <f>VLOOKUP(C241, [1]Data!$A:$Q, 17, FALSE)</f>
        <v>Southwest</v>
      </c>
      <c r="Y241" s="8">
        <f>VLOOKUP(C241, [1]Data!$A:$R, 18, FALSE)</f>
        <v>2918270</v>
      </c>
    </row>
    <row r="242" spans="1:25" ht="15.6" x14ac:dyDescent="0.35">
      <c r="A242" s="7" t="s">
        <v>561</v>
      </c>
      <c r="B242" s="8" t="s">
        <v>562</v>
      </c>
      <c r="C242" s="8" t="s">
        <v>563</v>
      </c>
      <c r="D242" s="8">
        <f>VLOOKUP(C242, [1]Data!$A:$D, 4, FALSE)</f>
        <v>1919</v>
      </c>
      <c r="E242" s="8">
        <v>269</v>
      </c>
      <c r="F242" s="8">
        <v>458</v>
      </c>
      <c r="G242" s="9">
        <v>0.5873362445414847</v>
      </c>
      <c r="H242" s="8">
        <v>21.7</v>
      </c>
      <c r="I242" s="8">
        <v>20.9</v>
      </c>
      <c r="J242" s="8">
        <v>20.9</v>
      </c>
      <c r="K242" s="8">
        <v>22.5</v>
      </c>
      <c r="L242" s="8">
        <v>21.9</v>
      </c>
      <c r="M242" s="9">
        <f>VLOOKUP(C242, [1]Data!$A:$F, 6, FALSE)</f>
        <v>0.13200000000000001</v>
      </c>
      <c r="N242" s="9">
        <f>VLOOKUP(C242, [1]Data!$A:$G, 7, FALSE)</f>
        <v>0.72</v>
      </c>
      <c r="O242" s="9">
        <f>VLOOKUP(C242, [1]Data!$A:$H, 8, FALSE)</f>
        <v>0.11199999999999999</v>
      </c>
      <c r="P242" s="9">
        <f>VLOOKUP(C242, [1]Data!$A:$I, 9, FALSE)</f>
        <v>7.4999999999999997E-2</v>
      </c>
      <c r="Q242" s="9">
        <f>VLOOKUP(C242, [1]Data!$A:$J, 10, FALSE)</f>
        <v>2.3970818134445022E-2</v>
      </c>
      <c r="R242" s="9">
        <f>VLOOKUP(C242, [1]Data!$A:$K, 11, FALSE)</f>
        <v>6.5000000000000002E-2</v>
      </c>
      <c r="S242" s="9"/>
      <c r="T242" s="9">
        <f>VLOOKUP(C242, [1]Data!$A:$M, 13, FALSE)</f>
        <v>8.8999999999999999E-3</v>
      </c>
      <c r="U242" s="9">
        <f>VLOOKUP(C242, [1]Data!$A:$N, 14, FALSE)</f>
        <v>9.9499999999999991E-2</v>
      </c>
      <c r="V242" s="8" t="str">
        <f>VLOOKUP(C242, [1]Data!$A:$O, 15, FALSE)</f>
        <v>Jackson</v>
      </c>
      <c r="W242" s="8" t="str">
        <f>VLOOKUP(C242, [1]Data!$A:$P, 16, FALSE)</f>
        <v>urban</v>
      </c>
      <c r="X242" s="8" t="str">
        <f>VLOOKUP(C242, [1]Data!$A:$Q, 17, FALSE)</f>
        <v>Kansas City</v>
      </c>
      <c r="Y242" s="8">
        <f>VLOOKUP(C242, [1]Data!$A:$R, 18, FALSE)</f>
        <v>2918300</v>
      </c>
    </row>
    <row r="243" spans="1:25" ht="15.6" x14ac:dyDescent="0.35">
      <c r="A243" s="7" t="s">
        <v>561</v>
      </c>
      <c r="B243" s="8" t="s">
        <v>562</v>
      </c>
      <c r="C243" s="8" t="s">
        <v>564</v>
      </c>
      <c r="D243" s="8">
        <f>VLOOKUP(C243, [1]Data!$A:$D, 4, FALSE)</f>
        <v>1978</v>
      </c>
      <c r="E243" s="8">
        <v>265</v>
      </c>
      <c r="F243" s="8">
        <v>448</v>
      </c>
      <c r="G243" s="9">
        <v>0.5915178571428571</v>
      </c>
      <c r="H243" s="8">
        <v>22.8</v>
      </c>
      <c r="I243" s="8">
        <v>22.5</v>
      </c>
      <c r="J243" s="8">
        <v>21.8</v>
      </c>
      <c r="K243" s="8">
        <v>23.5</v>
      </c>
      <c r="L243" s="8">
        <v>22.8</v>
      </c>
      <c r="M243" s="9">
        <f>VLOOKUP(C243, [1]Data!$A:$F, 6, FALSE)</f>
        <v>0.15</v>
      </c>
      <c r="N243" s="9">
        <f>VLOOKUP(C243, [1]Data!$A:$G, 7, FALSE)</f>
        <v>0.6409999999999999</v>
      </c>
      <c r="O243" s="9">
        <f>VLOOKUP(C243, [1]Data!$A:$H, 8, FALSE)</f>
        <v>0.17800000000000002</v>
      </c>
      <c r="P243" s="9">
        <f>VLOOKUP(C243, [1]Data!$A:$I, 9, FALSE)</f>
        <v>8.5000000000000006E-2</v>
      </c>
      <c r="Q243" s="9">
        <f>VLOOKUP(C243, [1]Data!$A:$J, 10, FALSE)</f>
        <v>2.2244691607684528E-2</v>
      </c>
      <c r="R243" s="9">
        <f>VLOOKUP(C243, [1]Data!$A:$K, 11, FALSE)</f>
        <v>7.0999999999999994E-2</v>
      </c>
      <c r="S243" s="9"/>
      <c r="T243" s="9"/>
      <c r="U243" s="9">
        <f>VLOOKUP(C243, [1]Data!$A:$N, 14, FALSE)</f>
        <v>9.4E-2</v>
      </c>
      <c r="V243" s="8" t="str">
        <f>VLOOKUP(C243, [1]Data!$A:$O, 15, FALSE)</f>
        <v>Jackson</v>
      </c>
      <c r="W243" s="8" t="str">
        <f>VLOOKUP(C243, [1]Data!$A:$P, 16, FALSE)</f>
        <v>urban</v>
      </c>
      <c r="X243" s="8" t="str">
        <f>VLOOKUP(C243, [1]Data!$A:$Q, 17, FALSE)</f>
        <v>Kansas City</v>
      </c>
      <c r="Y243" s="8">
        <f>VLOOKUP(C243, [1]Data!$A:$R, 18, FALSE)</f>
        <v>2918300</v>
      </c>
    </row>
    <row r="244" spans="1:25" ht="15.6" x14ac:dyDescent="0.35">
      <c r="A244" s="7" t="s">
        <v>561</v>
      </c>
      <c r="B244" s="8" t="s">
        <v>562</v>
      </c>
      <c r="C244" s="8" t="s">
        <v>565</v>
      </c>
      <c r="D244" s="8">
        <f>VLOOKUP(C244, [1]Data!$A:$D, 4, FALSE)</f>
        <v>2044</v>
      </c>
      <c r="E244" s="8">
        <v>370</v>
      </c>
      <c r="F244" s="8">
        <v>523</v>
      </c>
      <c r="G244" s="9">
        <v>0.70745697896749526</v>
      </c>
      <c r="H244" s="8">
        <v>23.5</v>
      </c>
      <c r="I244" s="8">
        <v>23.1</v>
      </c>
      <c r="J244" s="8">
        <v>22.3</v>
      </c>
      <c r="K244" s="8">
        <v>24.3</v>
      </c>
      <c r="L244" s="8">
        <v>23.4</v>
      </c>
      <c r="M244" s="9">
        <f>VLOOKUP(C244, [1]Data!$A:$F, 6, FALSE)</f>
        <v>4.8000000000000001E-2</v>
      </c>
      <c r="N244" s="9">
        <f>VLOOKUP(C244, [1]Data!$A:$G, 7, FALSE)</f>
        <v>0.74</v>
      </c>
      <c r="O244" s="9">
        <f>VLOOKUP(C244, [1]Data!$A:$H, 8, FALSE)</f>
        <v>0.111</v>
      </c>
      <c r="P244" s="9">
        <f>VLOOKUP(C244, [1]Data!$A:$I, 9, FALSE)</f>
        <v>5.7999999999999996E-2</v>
      </c>
      <c r="Q244" s="9">
        <f>VLOOKUP(C244, [1]Data!$A:$J, 10, FALSE)</f>
        <v>3.0821917808219176E-2</v>
      </c>
      <c r="R244" s="9">
        <f>VLOOKUP(C244, [1]Data!$A:$K, 11, FALSE)</f>
        <v>0.06</v>
      </c>
      <c r="S244" s="9"/>
      <c r="T244" s="9"/>
      <c r="U244" s="9">
        <f>VLOOKUP(C244, [1]Data!$A:$N, 14, FALSE)</f>
        <v>7.7300000000000008E-2</v>
      </c>
      <c r="V244" s="8" t="str">
        <f>VLOOKUP(C244, [1]Data!$A:$O, 15, FALSE)</f>
        <v>Jackson</v>
      </c>
      <c r="W244" s="8" t="str">
        <f>VLOOKUP(C244, [1]Data!$A:$P, 16, FALSE)</f>
        <v>urban</v>
      </c>
      <c r="X244" s="8" t="str">
        <f>VLOOKUP(C244, [1]Data!$A:$Q, 17, FALSE)</f>
        <v>Kansas City</v>
      </c>
      <c r="Y244" s="8">
        <f>VLOOKUP(C244, [1]Data!$A:$R, 18, FALSE)</f>
        <v>2918300</v>
      </c>
    </row>
    <row r="245" spans="1:25" ht="15.6" x14ac:dyDescent="0.35">
      <c r="A245" s="7" t="s">
        <v>683</v>
      </c>
      <c r="B245" s="8" t="s">
        <v>684</v>
      </c>
      <c r="C245" s="8" t="s">
        <v>685</v>
      </c>
      <c r="D245" s="8">
        <f>VLOOKUP(C245, [1]Data!$A:$D, 4, FALSE)</f>
        <v>102</v>
      </c>
      <c r="E245" s="8">
        <v>17</v>
      </c>
      <c r="F245" s="8">
        <v>24</v>
      </c>
      <c r="G245" s="9">
        <v>0.70833333333333337</v>
      </c>
      <c r="H245" s="8">
        <v>18.399999999999999</v>
      </c>
      <c r="I245" s="8">
        <v>16.8</v>
      </c>
      <c r="J245" s="8">
        <v>17.899999999999999</v>
      </c>
      <c r="K245" s="8">
        <v>18.899999999999999</v>
      </c>
      <c r="L245" s="8">
        <v>19.100000000000001</v>
      </c>
      <c r="M245" s="9">
        <f>VLOOKUP(C245, [1]Data!$A:$F, 6, FALSE)</f>
        <v>0.27</v>
      </c>
      <c r="N245" s="9">
        <f>VLOOKUP(C245, [1]Data!$A:$G, 7, FALSE)</f>
        <v>0.93099999999999994</v>
      </c>
      <c r="O245" s="9" t="str">
        <f>VLOOKUP(C245, [1]Data!$A:$H, 8, FALSE)</f>
        <v>*</v>
      </c>
      <c r="P245" s="9" t="str">
        <f>VLOOKUP(C245, [1]Data!$A:$I, 9, FALSE)</f>
        <v>*</v>
      </c>
      <c r="Q245" s="9" t="str">
        <f>VLOOKUP(C245, [1]Data!$A:$J, 10, FALSE)</f>
        <v>*</v>
      </c>
      <c r="R245" s="9" t="str">
        <f>VLOOKUP(C245, [1]Data!$A:$K, 11, FALSE)</f>
        <v>*</v>
      </c>
      <c r="S245" s="9" t="str">
        <f>VLOOKUP(C245, [1]Data!$A:$L, 12, FALSE)</f>
        <v>*</v>
      </c>
      <c r="T245" s="9" t="str">
        <f>VLOOKUP(C245, [1]Data!$A:$M, 13, FALSE)</f>
        <v>*</v>
      </c>
      <c r="U245" s="9">
        <f>VLOOKUP(C245, [1]Data!$A:$N, 14, FALSE)</f>
        <v>0.1176</v>
      </c>
      <c r="V245" s="8" t="str">
        <f>VLOOKUP(C245, [1]Data!$A:$O, 15, FALSE)</f>
        <v>Johnson</v>
      </c>
      <c r="W245" s="8" t="str">
        <f>VLOOKUP(C245, [1]Data!$A:$P, 16, FALSE)</f>
        <v>rural</v>
      </c>
      <c r="X245" s="8" t="str">
        <f>VLOOKUP(C245, [1]Data!$A:$Q, 17, FALSE)</f>
        <v>Western Plains</v>
      </c>
      <c r="Y245" s="8">
        <f>VLOOKUP(C245, [1]Data!$A:$R, 18, FALSE)</f>
        <v>2918360</v>
      </c>
    </row>
    <row r="246" spans="1:25" ht="15.6" x14ac:dyDescent="0.35">
      <c r="A246" s="7" t="s">
        <v>89</v>
      </c>
      <c r="B246" s="8" t="s">
        <v>90</v>
      </c>
      <c r="C246" s="8" t="s">
        <v>91</v>
      </c>
      <c r="D246" s="8">
        <f>VLOOKUP(C246, [1]Data!$A:$D, 4, FALSE)</f>
        <v>72</v>
      </c>
      <c r="E246" s="8">
        <v>9</v>
      </c>
      <c r="F246" s="8">
        <v>10</v>
      </c>
      <c r="G246" s="9">
        <v>0.9</v>
      </c>
      <c r="H246" s="8">
        <v>19.399999999999999</v>
      </c>
      <c r="I246" s="8">
        <v>17.600000000000001</v>
      </c>
      <c r="J246" s="8">
        <v>19.600000000000001</v>
      </c>
      <c r="K246" s="8">
        <v>19.8</v>
      </c>
      <c r="L246" s="8">
        <v>20</v>
      </c>
      <c r="M246" s="9">
        <f>VLOOKUP(C246, [1]Data!$A:$F, 6, FALSE)</f>
        <v>0.14099999999999999</v>
      </c>
      <c r="N246" s="9">
        <f>VLOOKUP(C246, [1]Data!$A:$G, 7, FALSE)</f>
        <v>1</v>
      </c>
      <c r="O246" s="9" t="str">
        <f>VLOOKUP(C246, [1]Data!$A:$H, 8, FALSE)</f>
        <v>*</v>
      </c>
      <c r="P246" s="9" t="str">
        <f>VLOOKUP(C246, [1]Data!$A:$I, 9, FALSE)</f>
        <v>*</v>
      </c>
      <c r="Q246" s="9" t="str">
        <f>VLOOKUP(C246, [1]Data!$A:$J, 10, FALSE)</f>
        <v>*</v>
      </c>
      <c r="R246" s="9" t="str">
        <f>VLOOKUP(C246, [1]Data!$A:$K, 11, FALSE)</f>
        <v>*</v>
      </c>
      <c r="S246" s="9" t="str">
        <f>VLOOKUP(C246, [1]Data!$A:$L, 12, FALSE)</f>
        <v>*</v>
      </c>
      <c r="T246" s="9" t="str">
        <f>VLOOKUP(C246, [1]Data!$A:$M, 13, FALSE)</f>
        <v>*</v>
      </c>
      <c r="U246" s="9">
        <f>VLOOKUP(C246, [1]Data!$A:$N, 14, FALSE)</f>
        <v>9.7200000000000009E-2</v>
      </c>
      <c r="V246" s="8" t="str">
        <f>VLOOKUP(C246, [1]Data!$A:$O, 15, FALSE)</f>
        <v>Bollinger</v>
      </c>
      <c r="W246" s="8" t="str">
        <f>VLOOKUP(C246, [1]Data!$A:$P, 16, FALSE)</f>
        <v>rural</v>
      </c>
      <c r="X246" s="8" t="str">
        <f>VLOOKUP(C246, [1]Data!$A:$Q, 17, FALSE)</f>
        <v>Bootheel</v>
      </c>
      <c r="Y246" s="8">
        <f>VLOOKUP(C246, [1]Data!$A:$R, 18, FALSE)</f>
        <v>2918420</v>
      </c>
    </row>
    <row r="247" spans="1:25" ht="15.6" x14ac:dyDescent="0.35">
      <c r="A247" s="7" t="s">
        <v>1080</v>
      </c>
      <c r="B247" s="8" t="s">
        <v>1081</v>
      </c>
      <c r="C247" s="8" t="s">
        <v>1082</v>
      </c>
      <c r="D247" s="8">
        <f>VLOOKUP(C247, [1]Data!$A:$D, 4, FALSE)</f>
        <v>39</v>
      </c>
      <c r="E247" s="8" t="s">
        <v>3</v>
      </c>
      <c r="F247" s="8" t="s">
        <v>3</v>
      </c>
      <c r="G247" s="9" t="s">
        <v>3</v>
      </c>
      <c r="H247" s="8" t="s">
        <v>3</v>
      </c>
      <c r="I247" s="8" t="s">
        <v>3</v>
      </c>
      <c r="J247" s="8" t="s">
        <v>3</v>
      </c>
      <c r="K247" s="8" t="s">
        <v>3</v>
      </c>
      <c r="L247" s="8" t="s">
        <v>3</v>
      </c>
      <c r="M247" s="9">
        <f>VLOOKUP(C247, [1]Data!$A:$F, 6, FALSE)</f>
        <v>0.86099999999999999</v>
      </c>
      <c r="N247" s="9">
        <f>VLOOKUP(C247, [1]Data!$A:$G, 7, FALSE)</f>
        <v>0.76900000000000002</v>
      </c>
      <c r="O247" s="9" t="str">
        <f>VLOOKUP(C247, [1]Data!$A:$H, 8, FALSE)</f>
        <v>*</v>
      </c>
      <c r="P247" s="9" t="str">
        <f>VLOOKUP(C247, [1]Data!$A:$I, 9, FALSE)</f>
        <v>*</v>
      </c>
      <c r="Q247" s="9" t="str">
        <f>VLOOKUP(C247, [1]Data!$A:$J, 10, FALSE)</f>
        <v>*</v>
      </c>
      <c r="R247" s="9" t="str">
        <f>VLOOKUP(C247, [1]Data!$A:$K, 11, FALSE)</f>
        <v>*</v>
      </c>
      <c r="S247" s="9" t="str">
        <f>VLOOKUP(C247, [1]Data!$A:$L, 12, FALSE)</f>
        <v>*</v>
      </c>
      <c r="T247" s="9" t="str">
        <f>VLOOKUP(C247, [1]Data!$A:$M, 13, FALSE)</f>
        <v>*</v>
      </c>
      <c r="U247" s="9">
        <f>VLOOKUP(C247, [1]Data!$A:$N, 14, FALSE)</f>
        <v>0.4103</v>
      </c>
      <c r="V247" s="8" t="str">
        <f>VLOOKUP(C247, [1]Data!$A:$O, 15, FALSE)</f>
        <v>Reynolds</v>
      </c>
      <c r="W247" s="8" t="str">
        <f>VLOOKUP(C247, [1]Data!$A:$P, 16, FALSE)</f>
        <v>rural</v>
      </c>
      <c r="X247" s="8" t="str">
        <f>VLOOKUP(C247, [1]Data!$A:$Q, 17, FALSE)</f>
        <v>Ozarks</v>
      </c>
      <c r="Y247" s="8">
        <f>VLOOKUP(C247, [1]Data!$A:$R, 18, FALSE)</f>
        <v>2918450</v>
      </c>
    </row>
    <row r="248" spans="1:25" ht="15.6" x14ac:dyDescent="0.35">
      <c r="A248" s="7" t="s">
        <v>1080</v>
      </c>
      <c r="B248" s="8" t="s">
        <v>1081</v>
      </c>
      <c r="C248" s="8" t="s">
        <v>1083</v>
      </c>
      <c r="D248" s="8">
        <f>VLOOKUP(C248, [1]Data!$A:$D, 4, FALSE)</f>
        <v>100</v>
      </c>
      <c r="E248" s="8">
        <v>16</v>
      </c>
      <c r="F248" s="8">
        <v>18</v>
      </c>
      <c r="G248" s="9">
        <v>0.88888888888888884</v>
      </c>
      <c r="H248" s="8">
        <v>20.100000000000001</v>
      </c>
      <c r="I248" s="8">
        <v>18.3</v>
      </c>
      <c r="J248" s="8">
        <v>18.899999999999999</v>
      </c>
      <c r="K248" s="8">
        <v>22.1</v>
      </c>
      <c r="L248" s="8">
        <v>20.8</v>
      </c>
      <c r="M248" s="9">
        <f>VLOOKUP(C248, [1]Data!$A:$F, 6, FALSE)</f>
        <v>0.36099999999999999</v>
      </c>
      <c r="N248" s="9">
        <f>VLOOKUP(C248, [1]Data!$A:$G, 7, FALSE)</f>
        <v>0.93</v>
      </c>
      <c r="O248" s="9" t="str">
        <f>VLOOKUP(C248, [1]Data!$A:$H, 8, FALSE)</f>
        <v>*</v>
      </c>
      <c r="P248" s="9" t="str">
        <f>VLOOKUP(C248, [1]Data!$A:$I, 9, FALSE)</f>
        <v>*</v>
      </c>
      <c r="Q248" s="9" t="str">
        <f>VLOOKUP(C248, [1]Data!$A:$J, 10, FALSE)</f>
        <v>*</v>
      </c>
      <c r="R248" s="9" t="str">
        <f>VLOOKUP(C248, [1]Data!$A:$K, 11, FALSE)</f>
        <v>*</v>
      </c>
      <c r="S248" s="9" t="str">
        <f>VLOOKUP(C248, [1]Data!$A:$L, 12, FALSE)</f>
        <v>*</v>
      </c>
      <c r="T248" s="9" t="str">
        <f>VLOOKUP(C248, [1]Data!$A:$M, 13, FALSE)</f>
        <v>*</v>
      </c>
      <c r="U248" s="9">
        <f>VLOOKUP(C248, [1]Data!$A:$N, 14, FALSE)</f>
        <v>0.14000000000000001</v>
      </c>
      <c r="V248" s="8" t="str">
        <f>VLOOKUP(C248, [1]Data!$A:$O, 15, FALSE)</f>
        <v>Reynolds</v>
      </c>
      <c r="W248" s="8" t="str">
        <f>VLOOKUP(C248, [1]Data!$A:$P, 16, FALSE)</f>
        <v>rural</v>
      </c>
      <c r="X248" s="8" t="str">
        <f>VLOOKUP(C248, [1]Data!$A:$Q, 17, FALSE)</f>
        <v>Ozarks</v>
      </c>
      <c r="Y248" s="8">
        <f>VLOOKUP(C248, [1]Data!$A:$R, 18, FALSE)</f>
        <v>2918450</v>
      </c>
    </row>
    <row r="249" spans="1:25" ht="15.6" x14ac:dyDescent="0.35">
      <c r="A249" s="7" t="s">
        <v>737</v>
      </c>
      <c r="B249" s="8" t="s">
        <v>738</v>
      </c>
      <c r="C249" s="8" t="s">
        <v>739</v>
      </c>
      <c r="D249" s="8">
        <f>VLOOKUP(C249, [1]Data!$A:$D, 4, FALSE)</f>
        <v>399</v>
      </c>
      <c r="E249" s="8">
        <v>42</v>
      </c>
      <c r="F249" s="8">
        <v>63</v>
      </c>
      <c r="G249" s="9">
        <v>0.66666666666666663</v>
      </c>
      <c r="H249" s="8">
        <v>19</v>
      </c>
      <c r="I249" s="8">
        <v>17.899999999999999</v>
      </c>
      <c r="J249" s="8">
        <v>18</v>
      </c>
      <c r="K249" s="8">
        <v>20.7</v>
      </c>
      <c r="L249" s="8">
        <v>19</v>
      </c>
      <c r="M249" s="9">
        <f>VLOOKUP(C249, [1]Data!$A:$F, 6, FALSE)</f>
        <v>0.253</v>
      </c>
      <c r="N249" s="9">
        <f>VLOOKUP(C249, [1]Data!$A:$G, 7, FALSE)</f>
        <v>0.95</v>
      </c>
      <c r="O249" s="9">
        <f>VLOOKUP(C249, [1]Data!$A:$H, 8, FALSE)</f>
        <v>1.8000000000000002E-2</v>
      </c>
      <c r="P249" s="9" t="str">
        <f>VLOOKUP(C249, [1]Data!$A:$I, 9, FALSE)</f>
        <v>*</v>
      </c>
      <c r="Q249" s="9" t="str">
        <f>VLOOKUP(C249, [1]Data!$A:$J, 10, FALSE)</f>
        <v>*</v>
      </c>
      <c r="R249" s="9">
        <f>VLOOKUP(C249, [1]Data!$A:$K, 11, FALSE)</f>
        <v>2.3E-2</v>
      </c>
      <c r="S249" s="9" t="str">
        <f>VLOOKUP(C249, [1]Data!$A:$L, 12, FALSE)</f>
        <v>*</v>
      </c>
      <c r="T249" s="9" t="str">
        <f>VLOOKUP(C249, [1]Data!$A:$M, 13, FALSE)</f>
        <v>*</v>
      </c>
      <c r="U249" s="9">
        <f>VLOOKUP(C249, [1]Data!$A:$N, 14, FALSE)</f>
        <v>0.16539999999999999</v>
      </c>
      <c r="V249" s="8" t="str">
        <f>VLOOKUP(C249, [1]Data!$A:$O, 15, FALSE)</f>
        <v>Lewis</v>
      </c>
      <c r="W249" s="8" t="str">
        <f>VLOOKUP(C249, [1]Data!$A:$P, 16, FALSE)</f>
        <v>rural</v>
      </c>
      <c r="X249" s="8" t="str">
        <f>VLOOKUP(C249, [1]Data!$A:$Q, 17, FALSE)</f>
        <v>Northeast</v>
      </c>
      <c r="Y249" s="8">
        <f>VLOOKUP(C249, [1]Data!$A:$R, 18, FALSE)</f>
        <v>2918460</v>
      </c>
    </row>
    <row r="250" spans="1:25" ht="15.6" x14ac:dyDescent="0.35">
      <c r="A250" s="7" t="s">
        <v>713</v>
      </c>
      <c r="B250" s="8" t="s">
        <v>714</v>
      </c>
      <c r="C250" s="8" t="s">
        <v>715</v>
      </c>
      <c r="D250" s="8">
        <f>VLOOKUP(C250, [1]Data!$A:$D, 4, FALSE)</f>
        <v>311</v>
      </c>
      <c r="E250" s="8">
        <v>24</v>
      </c>
      <c r="F250" s="8">
        <v>66</v>
      </c>
      <c r="G250" s="9">
        <v>0.36363636363636365</v>
      </c>
      <c r="H250" s="8">
        <v>19.399999999999999</v>
      </c>
      <c r="I250" s="8">
        <v>17.600000000000001</v>
      </c>
      <c r="J250" s="8">
        <v>18</v>
      </c>
      <c r="K250" s="8">
        <v>22.3</v>
      </c>
      <c r="L250" s="8">
        <v>19.3</v>
      </c>
      <c r="M250" s="9">
        <f>VLOOKUP(C250, [1]Data!$A:$F, 6, FALSE)</f>
        <v>0.44799999999999995</v>
      </c>
      <c r="N250" s="9">
        <f>VLOOKUP(C250, [1]Data!$A:$G, 7, FALSE)</f>
        <v>0.82</v>
      </c>
      <c r="O250" s="9">
        <f>VLOOKUP(C250, [1]Data!$A:$H, 8, FALSE)</f>
        <v>6.8000000000000005E-2</v>
      </c>
      <c r="P250" s="9">
        <f>VLOOKUP(C250, [1]Data!$A:$I, 9, FALSE)</f>
        <v>5.7999999999999996E-2</v>
      </c>
      <c r="Q250" s="9" t="str">
        <f>VLOOKUP(C250, [1]Data!$A:$J, 10, FALSE)</f>
        <v>*</v>
      </c>
      <c r="R250" s="9">
        <f>VLOOKUP(C250, [1]Data!$A:$K, 11, FALSE)</f>
        <v>3.9E-2</v>
      </c>
      <c r="S250" s="9" t="str">
        <f>VLOOKUP(C250, [1]Data!$A:$L, 12, FALSE)</f>
        <v>*</v>
      </c>
      <c r="T250" s="9" t="str">
        <f>VLOOKUP(C250, [1]Data!$A:$M, 13, FALSE)</f>
        <v>*</v>
      </c>
      <c r="U250" s="9">
        <f>VLOOKUP(C250, [1]Data!$A:$N, 14, FALSE)</f>
        <v>0.1961</v>
      </c>
      <c r="V250" s="8" t="str">
        <f>VLOOKUP(C250, [1]Data!$A:$O, 15, FALSE)</f>
        <v>Lafayette</v>
      </c>
      <c r="W250" s="8" t="str">
        <f>VLOOKUP(C250, [1]Data!$A:$P, 16, FALSE)</f>
        <v>rural</v>
      </c>
      <c r="X250" s="8" t="str">
        <f>VLOOKUP(C250, [1]Data!$A:$Q, 17, FALSE)</f>
        <v>Western Plains</v>
      </c>
      <c r="Y250" s="8">
        <f>VLOOKUP(C250, [1]Data!$A:$R, 18, FALSE)</f>
        <v>2918480</v>
      </c>
    </row>
    <row r="251" spans="1:25" ht="15.6" x14ac:dyDescent="0.35">
      <c r="A251" s="7" t="s">
        <v>51</v>
      </c>
      <c r="B251" s="8" t="s">
        <v>52</v>
      </c>
      <c r="C251" s="8" t="s">
        <v>53</v>
      </c>
      <c r="D251" s="8">
        <f>VLOOKUP(C251, [1]Data!$A:$D, 4, FALSE)</f>
        <v>111</v>
      </c>
      <c r="E251" s="8">
        <v>14</v>
      </c>
      <c r="F251" s="8">
        <v>26</v>
      </c>
      <c r="G251" s="9">
        <v>0.53846153846153844</v>
      </c>
      <c r="H251" s="8">
        <v>18.8</v>
      </c>
      <c r="I251" s="8">
        <v>18.3</v>
      </c>
      <c r="J251" s="8">
        <v>17.600000000000001</v>
      </c>
      <c r="K251" s="8">
        <v>19.2</v>
      </c>
      <c r="L251" s="8">
        <v>19.399999999999999</v>
      </c>
      <c r="M251" s="9">
        <f>VLOOKUP(C251, [1]Data!$A:$F, 6, FALSE)</f>
        <v>0.35499999999999998</v>
      </c>
      <c r="N251" s="9">
        <f>VLOOKUP(C251, [1]Data!$A:$G, 7, FALSE)</f>
        <v>0.98199999999999998</v>
      </c>
      <c r="O251" s="9" t="str">
        <f>VLOOKUP(C251, [1]Data!$A:$H, 8, FALSE)</f>
        <v>*</v>
      </c>
      <c r="P251" s="9" t="str">
        <f>VLOOKUP(C251, [1]Data!$A:$I, 9, FALSE)</f>
        <v>*</v>
      </c>
      <c r="Q251" s="9" t="str">
        <f>VLOOKUP(C251, [1]Data!$A:$J, 10, FALSE)</f>
        <v>*</v>
      </c>
      <c r="R251" s="9" t="str">
        <f>VLOOKUP(C251, [1]Data!$A:$K, 11, FALSE)</f>
        <v>*</v>
      </c>
      <c r="S251" s="9" t="str">
        <f>VLOOKUP(C251, [1]Data!$A:$L, 12, FALSE)</f>
        <v>*</v>
      </c>
      <c r="T251" s="9" t="str">
        <f>VLOOKUP(C251, [1]Data!$A:$M, 13, FALSE)</f>
        <v>*</v>
      </c>
      <c r="U251" s="9">
        <f>VLOOKUP(C251, [1]Data!$A:$N, 14, FALSE)</f>
        <v>5.4100000000000002E-2</v>
      </c>
      <c r="V251" s="8" t="str">
        <f>VLOOKUP(C251, [1]Data!$A:$O, 15, FALSE)</f>
        <v>Barton</v>
      </c>
      <c r="W251" s="8" t="str">
        <f>VLOOKUP(C251, [1]Data!$A:$P, 16, FALSE)</f>
        <v>rural</v>
      </c>
      <c r="X251" s="8" t="str">
        <f>VLOOKUP(C251, [1]Data!$A:$Q, 17, FALSE)</f>
        <v>Southwest</v>
      </c>
      <c r="Y251" s="8">
        <f>VLOOKUP(C251, [1]Data!$A:$R, 18, FALSE)</f>
        <v>2918510</v>
      </c>
    </row>
    <row r="252" spans="1:25" ht="15.6" x14ac:dyDescent="0.35">
      <c r="A252" s="7" t="s">
        <v>285</v>
      </c>
      <c r="B252" s="8" t="s">
        <v>286</v>
      </c>
      <c r="C252" s="8" t="s">
        <v>287</v>
      </c>
      <c r="D252" s="8">
        <f>VLOOKUP(C252, [1]Data!$A:$D, 4, FALSE)</f>
        <v>2006</v>
      </c>
      <c r="E252" s="8">
        <v>300</v>
      </c>
      <c r="F252" s="8">
        <v>470</v>
      </c>
      <c r="G252" s="9">
        <v>0.63829787234042556</v>
      </c>
      <c r="H252" s="8">
        <v>23</v>
      </c>
      <c r="I252" s="8">
        <v>22</v>
      </c>
      <c r="J252" s="8">
        <v>22</v>
      </c>
      <c r="K252" s="8">
        <v>23.8</v>
      </c>
      <c r="L252" s="8">
        <v>23.3</v>
      </c>
      <c r="M252" s="9">
        <f>VLOOKUP(C252, [1]Data!$A:$F, 6, FALSE)</f>
        <v>0.13200000000000001</v>
      </c>
      <c r="N252" s="9">
        <f>VLOOKUP(C252, [1]Data!$A:$G, 7, FALSE)</f>
        <v>0.78099999999999992</v>
      </c>
      <c r="O252" s="9">
        <f>VLOOKUP(C252, [1]Data!$A:$H, 8, FALSE)</f>
        <v>5.0999999999999997E-2</v>
      </c>
      <c r="P252" s="9">
        <f>VLOOKUP(C252, [1]Data!$A:$I, 9, FALSE)</f>
        <v>8.1000000000000003E-2</v>
      </c>
      <c r="Q252" s="9">
        <f>VLOOKUP(C252, [1]Data!$A:$J, 10, FALSE)</f>
        <v>3.589232303090728E-2</v>
      </c>
      <c r="R252" s="9">
        <f>VLOOKUP(C252, [1]Data!$A:$K, 11, FALSE)</f>
        <v>4.5999999999999999E-2</v>
      </c>
      <c r="S252" s="9">
        <f>VLOOKUP(C252, [1]Data!$A:$L, 12, FALSE)</f>
        <v>5.1076769690927559E-3</v>
      </c>
      <c r="T252" s="9">
        <f>VLOOKUP(C252, [1]Data!$A:$M, 13, FALSE)</f>
        <v>8.5000000000000006E-3</v>
      </c>
      <c r="U252" s="9">
        <f>VLOOKUP(C252, [1]Data!$A:$N, 14, FALSE)</f>
        <v>0.10769999999999999</v>
      </c>
      <c r="V252" s="8" t="str">
        <f>VLOOKUP(C252, [1]Data!$A:$O, 15, FALSE)</f>
        <v>Clay</v>
      </c>
      <c r="W252" s="8" t="str">
        <f>VLOOKUP(C252, [1]Data!$A:$P, 16, FALSE)</f>
        <v>suburban</v>
      </c>
      <c r="X252" s="8" t="str">
        <f>VLOOKUP(C252, [1]Data!$A:$Q, 17, FALSE)</f>
        <v>Kansas City</v>
      </c>
      <c r="Y252" s="8">
        <f>VLOOKUP(C252, [1]Data!$A:$R, 18, FALSE)</f>
        <v>2918540</v>
      </c>
    </row>
    <row r="253" spans="1:25" ht="15.6" x14ac:dyDescent="0.35">
      <c r="A253" s="7" t="s">
        <v>285</v>
      </c>
      <c r="B253" s="8" t="s">
        <v>286</v>
      </c>
      <c r="C253" s="8" t="s">
        <v>288</v>
      </c>
      <c r="D253" s="8">
        <f>VLOOKUP(C253, [1]Data!$A:$D, 4, FALSE)</f>
        <v>2230</v>
      </c>
      <c r="E253" s="8">
        <v>333</v>
      </c>
      <c r="F253" s="8">
        <v>530</v>
      </c>
      <c r="G253" s="9">
        <v>0.6283018867924528</v>
      </c>
      <c r="H253" s="8">
        <v>22.9</v>
      </c>
      <c r="I253" s="8">
        <v>21.8</v>
      </c>
      <c r="J253" s="8">
        <v>22.1</v>
      </c>
      <c r="K253" s="8">
        <v>23.7</v>
      </c>
      <c r="L253" s="8">
        <v>23.2</v>
      </c>
      <c r="M253" s="9">
        <f>VLOOKUP(C253, [1]Data!$A:$F, 6, FALSE)</f>
        <v>0.11199999999999999</v>
      </c>
      <c r="N253" s="9">
        <f>VLOOKUP(C253, [1]Data!$A:$G, 7, FALSE)</f>
        <v>0.80400000000000005</v>
      </c>
      <c r="O253" s="9">
        <f>VLOOKUP(C253, [1]Data!$A:$H, 8, FALSE)</f>
        <v>5.7000000000000002E-2</v>
      </c>
      <c r="P253" s="9">
        <f>VLOOKUP(C253, [1]Data!$A:$I, 9, FALSE)</f>
        <v>7.0999999999999994E-2</v>
      </c>
      <c r="Q253" s="9">
        <f>VLOOKUP(C253, [1]Data!$A:$J, 10, FALSE)</f>
        <v>2.5560538116591928E-2</v>
      </c>
      <c r="R253" s="9">
        <f>VLOOKUP(C253, [1]Data!$A:$K, 11, FALSE)</f>
        <v>3.6000000000000004E-2</v>
      </c>
      <c r="S253" s="9">
        <f>VLOOKUP(C253, [1]Data!$A:$L, 12, FALSE)</f>
        <v>6.4394618834079376E-3</v>
      </c>
      <c r="T253" s="9">
        <f>VLOOKUP(C253, [1]Data!$A:$M, 13, FALSE)</f>
        <v>7.1999999999999998E-3</v>
      </c>
      <c r="U253" s="9">
        <f>VLOOKUP(C253, [1]Data!$A:$N, 14, FALSE)</f>
        <v>9.2399999999999996E-2</v>
      </c>
      <c r="V253" s="8" t="str">
        <f>VLOOKUP(C253, [1]Data!$A:$O, 15, FALSE)</f>
        <v>Clay</v>
      </c>
      <c r="W253" s="8" t="str">
        <f>VLOOKUP(C253, [1]Data!$A:$P, 16, FALSE)</f>
        <v>suburban</v>
      </c>
      <c r="X253" s="8" t="str">
        <f>VLOOKUP(C253, [1]Data!$A:$Q, 17, FALSE)</f>
        <v>Kansas City</v>
      </c>
      <c r="Y253" s="8">
        <f>VLOOKUP(C253, [1]Data!$A:$R, 18, FALSE)</f>
        <v>2918540</v>
      </c>
    </row>
    <row r="254" spans="1:25" ht="15.6" x14ac:dyDescent="0.35">
      <c r="A254" s="7" t="s">
        <v>1326</v>
      </c>
      <c r="B254" s="8" t="s">
        <v>1327</v>
      </c>
      <c r="C254" s="8" t="s">
        <v>1328</v>
      </c>
      <c r="D254" s="8">
        <f>VLOOKUP(C254, [1]Data!$A:$D, 4, FALSE)</f>
        <v>421</v>
      </c>
      <c r="E254" s="8">
        <v>32</v>
      </c>
      <c r="F254" s="8">
        <v>55</v>
      </c>
      <c r="G254" s="9">
        <v>0.58181818181818179</v>
      </c>
      <c r="H254" s="8">
        <v>19.2</v>
      </c>
      <c r="I254" s="8">
        <v>17.600000000000001</v>
      </c>
      <c r="J254" s="8">
        <v>18.399999999999999</v>
      </c>
      <c r="K254" s="8">
        <v>20.2</v>
      </c>
      <c r="L254" s="8">
        <v>19.899999999999999</v>
      </c>
      <c r="M254" s="9">
        <f>VLOOKUP(C254, [1]Data!$A:$F, 6, FALSE)</f>
        <v>1</v>
      </c>
      <c r="N254" s="9">
        <f>VLOOKUP(C254, [1]Data!$A:$G, 7, FALSE)</f>
        <v>0.97099999999999997</v>
      </c>
      <c r="O254" s="9" t="str">
        <f>VLOOKUP(C254, [1]Data!$A:$H, 8, FALSE)</f>
        <v>*</v>
      </c>
      <c r="P254" s="9">
        <f>VLOOKUP(C254, [1]Data!$A:$I, 9, FALSE)</f>
        <v>1.2E-2</v>
      </c>
      <c r="Q254" s="9" t="str">
        <f>VLOOKUP(C254, [1]Data!$A:$J, 10, FALSE)</f>
        <v>*</v>
      </c>
      <c r="R254" s="9" t="str">
        <f>VLOOKUP(C254, [1]Data!$A:$K, 11, FALSE)</f>
        <v>*</v>
      </c>
      <c r="S254" s="9" t="str">
        <f>VLOOKUP(C254, [1]Data!$A:$L, 12, FALSE)</f>
        <v>*</v>
      </c>
      <c r="T254" s="9" t="str">
        <f>VLOOKUP(C254, [1]Data!$A:$M, 13, FALSE)</f>
        <v>*</v>
      </c>
      <c r="U254" s="9">
        <f>VLOOKUP(C254, [1]Data!$A:$N, 14, FALSE)</f>
        <v>0.1188</v>
      </c>
      <c r="V254" s="8" t="str">
        <f>VLOOKUP(C254, [1]Data!$A:$O, 15, FALSE)</f>
        <v>Texas</v>
      </c>
      <c r="W254" s="8" t="str">
        <f>VLOOKUP(C254, [1]Data!$A:$P, 16, FALSE)</f>
        <v>rural</v>
      </c>
      <c r="X254" s="8" t="str">
        <f>VLOOKUP(C254, [1]Data!$A:$Q, 17, FALSE)</f>
        <v>Ozarks</v>
      </c>
      <c r="Y254" s="8">
        <f>VLOOKUP(C254, [1]Data!$A:$R, 18, FALSE)</f>
        <v>2918600</v>
      </c>
    </row>
    <row r="255" spans="1:25" ht="15.6" x14ac:dyDescent="0.35">
      <c r="A255" s="7" t="s">
        <v>1410</v>
      </c>
      <c r="B255" s="8" t="s">
        <v>1411</v>
      </c>
      <c r="C255" s="8" t="s">
        <v>1412</v>
      </c>
      <c r="D255" s="8">
        <f>VLOOKUP(C255, [1]Data!$A:$D, 4, FALSE)</f>
        <v>376</v>
      </c>
      <c r="E255" s="8">
        <v>47</v>
      </c>
      <c r="F255" s="8">
        <v>96</v>
      </c>
      <c r="G255" s="9">
        <v>0.48958333333333331</v>
      </c>
      <c r="H255" s="8">
        <v>15.4</v>
      </c>
      <c r="I255" s="8">
        <v>13.4</v>
      </c>
      <c r="J255" s="8">
        <v>15.7</v>
      </c>
      <c r="K255" s="8">
        <v>15.5</v>
      </c>
      <c r="L255" s="8">
        <v>16.100000000000001</v>
      </c>
      <c r="M255" s="9">
        <f>VLOOKUP(C255, [1]Data!$A:$F, 6, FALSE)</f>
        <v>1</v>
      </c>
      <c r="N255" s="9" t="str">
        <f>VLOOKUP(C255, [1]Data!$A:$G, 7, FALSE)</f>
        <v>*</v>
      </c>
      <c r="O255" s="9">
        <f>VLOOKUP(C255, [1]Data!$A:$H, 8, FALSE)</f>
        <v>0.96</v>
      </c>
      <c r="P255" s="9" t="str">
        <f>VLOOKUP(C255, [1]Data!$A:$I, 9, FALSE)</f>
        <v>*</v>
      </c>
      <c r="Q255" s="9" t="str">
        <f>VLOOKUP(C255, [1]Data!$A:$J, 10, FALSE)</f>
        <v>*</v>
      </c>
      <c r="R255" s="9">
        <f>VLOOKUP(C255, [1]Data!$A:$K, 11, FALSE)</f>
        <v>2.4E-2</v>
      </c>
      <c r="S255" s="9" t="str">
        <f>VLOOKUP(C255, [1]Data!$A:$L, 12, FALSE)</f>
        <v>*</v>
      </c>
      <c r="T255" s="9" t="str">
        <f>VLOOKUP(C255, [1]Data!$A:$M, 13, FALSE)</f>
        <v>*</v>
      </c>
      <c r="U255" s="9">
        <f>VLOOKUP(C255, [1]Data!$A:$N, 14, FALSE)</f>
        <v>9.5700000000000007E-2</v>
      </c>
      <c r="V255" s="8" t="str">
        <f>VLOOKUP(C255, [1]Data!$A:$O, 15, FALSE)</f>
        <v>St. Louis City</v>
      </c>
      <c r="W255" s="8" t="str">
        <f>VLOOKUP(C255, [1]Data!$A:$P, 16, FALSE)</f>
        <v>urban</v>
      </c>
      <c r="X255" s="8" t="str">
        <f>VLOOKUP(C255, [1]Data!$A:$Q, 17, FALSE)</f>
        <v>St. Louis</v>
      </c>
      <c r="Y255" s="8">
        <f>VLOOKUP(C255, [1]Data!$A:$R, 18, FALSE)</f>
        <v>2900574</v>
      </c>
    </row>
    <row r="256" spans="1:25" ht="15.6" x14ac:dyDescent="0.35">
      <c r="A256" s="7" t="s">
        <v>78</v>
      </c>
      <c r="B256" s="8" t="s">
        <v>79</v>
      </c>
      <c r="C256" s="8" t="s">
        <v>80</v>
      </c>
      <c r="D256" s="8">
        <f>VLOOKUP(C256, [1]Data!$A:$D, 4, FALSE)</f>
        <v>231</v>
      </c>
      <c r="E256" s="8">
        <v>19</v>
      </c>
      <c r="F256" s="8">
        <v>31</v>
      </c>
      <c r="G256" s="9">
        <v>0.61290322580645162</v>
      </c>
      <c r="H256" s="8">
        <v>19.100000000000001</v>
      </c>
      <c r="I256" s="8">
        <v>18.899999999999999</v>
      </c>
      <c r="J256" s="8">
        <v>17.899999999999999</v>
      </c>
      <c r="K256" s="8">
        <v>19.600000000000001</v>
      </c>
      <c r="L256" s="8">
        <v>19.8</v>
      </c>
      <c r="M256" s="9">
        <f>VLOOKUP(C256, [1]Data!$A:$F, 6, FALSE)</f>
        <v>1</v>
      </c>
      <c r="N256" s="9">
        <f>VLOOKUP(C256, [1]Data!$A:$G, 7, FALSE)</f>
        <v>0.92599999999999993</v>
      </c>
      <c r="O256" s="9">
        <f>VLOOKUP(C256, [1]Data!$A:$H, 8, FALSE)</f>
        <v>2.6000000000000002E-2</v>
      </c>
      <c r="P256" s="9" t="str">
        <f>VLOOKUP(C256, [1]Data!$A:$I, 9, FALSE)</f>
        <v>*</v>
      </c>
      <c r="Q256" s="9" t="str">
        <f>VLOOKUP(C256, [1]Data!$A:$J, 10, FALSE)</f>
        <v>*</v>
      </c>
      <c r="R256" s="9">
        <f>VLOOKUP(C256, [1]Data!$A:$K, 11, FALSE)</f>
        <v>2.6000000000000002E-2</v>
      </c>
      <c r="S256" s="9" t="str">
        <f>VLOOKUP(C256, [1]Data!$A:$L, 12, FALSE)</f>
        <v>*</v>
      </c>
      <c r="T256" s="9" t="str">
        <f>VLOOKUP(C256, [1]Data!$A:$M, 13, FALSE)</f>
        <v>*</v>
      </c>
      <c r="U256" s="9">
        <f>VLOOKUP(C256, [1]Data!$A:$N, 14, FALSE)</f>
        <v>0.1905</v>
      </c>
      <c r="V256" s="8" t="str">
        <f>VLOOKUP(C256, [1]Data!$A:$O, 15, FALSE)</f>
        <v>Benton</v>
      </c>
      <c r="W256" s="8" t="str">
        <f>VLOOKUP(C256, [1]Data!$A:$P, 16, FALSE)</f>
        <v>rural</v>
      </c>
      <c r="X256" s="8" t="str">
        <f>VLOOKUP(C256, [1]Data!$A:$Q, 17, FALSE)</f>
        <v>Western Plains</v>
      </c>
      <c r="Y256" s="8">
        <f>VLOOKUP(C256, [1]Data!$A:$R, 18, FALSE)</f>
        <v>2918670</v>
      </c>
    </row>
    <row r="257" spans="1:25" ht="15.6" x14ac:dyDescent="0.35">
      <c r="A257" s="7" t="s">
        <v>1162</v>
      </c>
      <c r="B257" s="8" t="s">
        <v>1164</v>
      </c>
      <c r="C257" s="8" t="s">
        <v>1163</v>
      </c>
      <c r="D257" s="8">
        <f>VLOOKUP(C257, [1]Data!$A:$D, 4, FALSE)</f>
        <v>2253</v>
      </c>
      <c r="E257" s="8">
        <v>351</v>
      </c>
      <c r="F257" s="8">
        <v>551</v>
      </c>
      <c r="G257" s="9">
        <v>0.63702359346642468</v>
      </c>
      <c r="H257" s="8">
        <v>23.4</v>
      </c>
      <c r="I257" s="8">
        <v>22.8</v>
      </c>
      <c r="J257" s="8">
        <v>22</v>
      </c>
      <c r="K257" s="8">
        <v>24.8</v>
      </c>
      <c r="L257" s="8">
        <v>23.4</v>
      </c>
      <c r="M257" s="9">
        <f>VLOOKUP(C257, [1]Data!$A:$F, 6, FALSE)</f>
        <v>7.0999999999999994E-2</v>
      </c>
      <c r="N257" s="9">
        <f>VLOOKUP(C257, [1]Data!$A:$G, 7, FALSE)</f>
        <v>0.82200000000000006</v>
      </c>
      <c r="O257" s="9">
        <f>VLOOKUP(C257, [1]Data!$A:$H, 8, FALSE)</f>
        <v>2.4E-2</v>
      </c>
      <c r="P257" s="9">
        <f>VLOOKUP(C257, [1]Data!$A:$I, 9, FALSE)</f>
        <v>0.06</v>
      </c>
      <c r="Q257" s="9">
        <f>VLOOKUP(C257, [1]Data!$A:$J, 10, FALSE)</f>
        <v>4.5272969374167776E-2</v>
      </c>
      <c r="R257" s="9">
        <f>VLOOKUP(C257, [1]Data!$A:$K, 11, FALSE)</f>
        <v>4.4999999999999998E-2</v>
      </c>
      <c r="S257" s="9"/>
      <c r="T257" s="9">
        <f>VLOOKUP(C257, [1]Data!$A:$M, 13, FALSE)</f>
        <v>0.02</v>
      </c>
      <c r="U257" s="9">
        <f>VLOOKUP(C257, [1]Data!$A:$N, 14, FALSE)</f>
        <v>0.14029999999999998</v>
      </c>
      <c r="V257" s="8" t="str">
        <f>VLOOKUP(C257, [1]Data!$A:$O, 15, FALSE)</f>
        <v>St. Louis</v>
      </c>
      <c r="W257" s="8" t="str">
        <f>VLOOKUP(C257, [1]Data!$A:$P, 16, FALSE)</f>
        <v>suburban</v>
      </c>
      <c r="X257" s="8" t="str">
        <f>VLOOKUP(C257, [1]Data!$A:$Q, 17, FALSE)</f>
        <v>St. Louis</v>
      </c>
      <c r="Y257" s="8">
        <f>VLOOKUP(C257, [1]Data!$A:$R, 18, FALSE)</f>
        <v>2918690</v>
      </c>
    </row>
    <row r="258" spans="1:25" ht="15.6" x14ac:dyDescent="0.35">
      <c r="A258" s="7" t="s">
        <v>752</v>
      </c>
      <c r="B258" s="8" t="s">
        <v>753</v>
      </c>
      <c r="C258" s="8" t="s">
        <v>754</v>
      </c>
      <c r="D258" s="8">
        <f>VLOOKUP(C258, [1]Data!$A:$D, 4, FALSE)</f>
        <v>109</v>
      </c>
      <c r="E258" s="8">
        <v>10</v>
      </c>
      <c r="F258" s="8">
        <v>17</v>
      </c>
      <c r="G258" s="9">
        <v>0.58823529411764708</v>
      </c>
      <c r="H258" s="8">
        <v>19</v>
      </c>
      <c r="I258" s="8">
        <v>18.100000000000001</v>
      </c>
      <c r="J258" s="8">
        <v>18.899999999999999</v>
      </c>
      <c r="K258" s="8">
        <v>18.899999999999999</v>
      </c>
      <c r="L258" s="8">
        <v>19.2</v>
      </c>
      <c r="M258" s="9">
        <f>VLOOKUP(C258, [1]Data!$A:$F, 6, FALSE)</f>
        <v>0.495</v>
      </c>
      <c r="N258" s="9">
        <f>VLOOKUP(C258, [1]Data!$A:$G, 7, FALSE)</f>
        <v>0.92700000000000005</v>
      </c>
      <c r="O258" s="9" t="str">
        <f>VLOOKUP(C258, [1]Data!$A:$H, 8, FALSE)</f>
        <v>*</v>
      </c>
      <c r="P258" s="9">
        <f>VLOOKUP(C258, [1]Data!$A:$I, 9, FALSE)</f>
        <v>7.2999999999999995E-2</v>
      </c>
      <c r="Q258" s="9" t="str">
        <f>VLOOKUP(C258, [1]Data!$A:$J, 10, FALSE)</f>
        <v>*</v>
      </c>
      <c r="R258" s="9" t="str">
        <f>VLOOKUP(C258, [1]Data!$A:$K, 11, FALSE)</f>
        <v>*</v>
      </c>
      <c r="S258" s="9" t="str">
        <f>VLOOKUP(C258, [1]Data!$A:$L, 12, FALSE)</f>
        <v>*</v>
      </c>
      <c r="T258" s="9" t="str">
        <f>VLOOKUP(C258, [1]Data!$A:$M, 13, FALSE)</f>
        <v>*</v>
      </c>
      <c r="U258" s="9">
        <f>VLOOKUP(C258, [1]Data!$A:$N, 14, FALSE)</f>
        <v>0.18350000000000002</v>
      </c>
      <c r="V258" s="8" t="str">
        <f>VLOOKUP(C258, [1]Data!$A:$O, 15, FALSE)</f>
        <v>Linn</v>
      </c>
      <c r="W258" s="8" t="str">
        <f>VLOOKUP(C258, [1]Data!$A:$P, 16, FALSE)</f>
        <v>rural</v>
      </c>
      <c r="X258" s="8" t="str">
        <f>VLOOKUP(C258, [1]Data!$A:$Q, 17, FALSE)</f>
        <v>Northeast</v>
      </c>
      <c r="Y258" s="8">
        <f>VLOOKUP(C258, [1]Data!$A:$R, 18, FALSE)</f>
        <v>2906000</v>
      </c>
    </row>
    <row r="259" spans="1:25" ht="15.6" x14ac:dyDescent="0.35">
      <c r="A259" s="7" t="s">
        <v>339</v>
      </c>
      <c r="B259" s="8" t="s">
        <v>340</v>
      </c>
      <c r="C259" s="8" t="s">
        <v>341</v>
      </c>
      <c r="D259" s="8">
        <f>VLOOKUP(C259, [1]Data!$A:$D, 4, FALSE)</f>
        <v>94</v>
      </c>
      <c r="E259" s="8">
        <v>5</v>
      </c>
      <c r="F259" s="8">
        <v>18</v>
      </c>
      <c r="G259" s="9">
        <v>0.27777777777777779</v>
      </c>
      <c r="H259" s="8">
        <v>23.2</v>
      </c>
      <c r="I259" s="8">
        <v>22.8</v>
      </c>
      <c r="J259" s="8">
        <v>18</v>
      </c>
      <c r="K259" s="8">
        <v>28</v>
      </c>
      <c r="L259" s="8">
        <v>22.6</v>
      </c>
      <c r="M259" s="9">
        <f>VLOOKUP(C259, [1]Data!$A:$F, 6, FALSE)</f>
        <v>0.309</v>
      </c>
      <c r="N259" s="9">
        <f>VLOOKUP(C259, [1]Data!$A:$G, 7, FALSE)</f>
        <v>0.94700000000000006</v>
      </c>
      <c r="O259" s="9" t="str">
        <f>VLOOKUP(C259, [1]Data!$A:$H, 8, FALSE)</f>
        <v>*</v>
      </c>
      <c r="P259" s="9" t="str">
        <f>VLOOKUP(C259, [1]Data!$A:$I, 9, FALSE)</f>
        <v>*</v>
      </c>
      <c r="Q259" s="9" t="str">
        <f>VLOOKUP(C259, [1]Data!$A:$J, 10, FALSE)</f>
        <v>*</v>
      </c>
      <c r="R259" s="9" t="str">
        <f>VLOOKUP(C259, [1]Data!$A:$K, 11, FALSE)</f>
        <v>*</v>
      </c>
      <c r="S259" s="9" t="str">
        <f>VLOOKUP(C259, [1]Data!$A:$L, 12, FALSE)</f>
        <v>*</v>
      </c>
      <c r="T259" s="9" t="str">
        <f>VLOOKUP(C259, [1]Data!$A:$M, 13, FALSE)</f>
        <v>*</v>
      </c>
      <c r="U259" s="9" t="str">
        <f>VLOOKUP(C259, [1]Data!$A:$N, 14, FALSE)</f>
        <v>*</v>
      </c>
      <c r="V259" s="8" t="str">
        <f>VLOOKUP(C259, [1]Data!$A:$O, 15, FALSE)</f>
        <v>Dade</v>
      </c>
      <c r="W259" s="8" t="str">
        <f>VLOOKUP(C259, [1]Data!$A:$P, 16, FALSE)</f>
        <v>rural</v>
      </c>
      <c r="X259" s="8" t="str">
        <f>VLOOKUP(C259, [1]Data!$A:$Q, 17, FALSE)</f>
        <v>Southwest</v>
      </c>
      <c r="Y259" s="8">
        <f>VLOOKUP(C259, [1]Data!$A:$R, 18, FALSE)</f>
        <v>2919140</v>
      </c>
    </row>
    <row r="260" spans="1:25" ht="15.6" x14ac:dyDescent="0.35">
      <c r="A260" s="7" t="s">
        <v>455</v>
      </c>
      <c r="B260" s="8" t="s">
        <v>457</v>
      </c>
      <c r="C260" s="8" t="s">
        <v>456</v>
      </c>
      <c r="D260" s="8">
        <f>VLOOKUP(C260, [1]Data!$A:$D, 4, FALSE)</f>
        <v>752</v>
      </c>
      <c r="E260" s="8">
        <v>97</v>
      </c>
      <c r="F260" s="8">
        <v>180</v>
      </c>
      <c r="G260" s="9">
        <v>0.53888888888888886</v>
      </c>
      <c r="H260" s="8">
        <v>22.4</v>
      </c>
      <c r="I260" s="8">
        <v>22.3</v>
      </c>
      <c r="J260" s="8">
        <v>20.9</v>
      </c>
      <c r="K260" s="8">
        <v>23.4</v>
      </c>
      <c r="L260" s="8">
        <v>22.7</v>
      </c>
      <c r="M260" s="9">
        <f>VLOOKUP(C260, [1]Data!$A:$F, 6, FALSE)</f>
        <v>0.17899999999999999</v>
      </c>
      <c r="N260" s="9">
        <f>VLOOKUP(C260, [1]Data!$A:$G, 7, FALSE)</f>
        <v>0.92799999999999994</v>
      </c>
      <c r="O260" s="9">
        <f>VLOOKUP(C260, [1]Data!$A:$H, 8, FALSE)</f>
        <v>6.9999999999999993E-3</v>
      </c>
      <c r="P260" s="9">
        <f>VLOOKUP(C260, [1]Data!$A:$I, 9, FALSE)</f>
        <v>2.4E-2</v>
      </c>
      <c r="Q260" s="9">
        <f>VLOOKUP(C260, [1]Data!$A:$J, 10, FALSE)</f>
        <v>6.648936170212766E-3</v>
      </c>
      <c r="R260" s="9">
        <f>VLOOKUP(C260, [1]Data!$A:$K, 11, FALSE)</f>
        <v>3.3000000000000002E-2</v>
      </c>
      <c r="S260" s="9"/>
      <c r="T260" s="9">
        <f>VLOOKUP(C260, [1]Data!$A:$M, 13, FALSE)</f>
        <v>2.2599999999999999E-2</v>
      </c>
      <c r="U260" s="9">
        <f>VLOOKUP(C260, [1]Data!$A:$N, 14, FALSE)</f>
        <v>0.109</v>
      </c>
      <c r="V260" s="8" t="str">
        <f>VLOOKUP(C260, [1]Data!$A:$O, 15, FALSE)</f>
        <v>Greene</v>
      </c>
      <c r="W260" s="8" t="str">
        <f>VLOOKUP(C260, [1]Data!$A:$P, 16, FALSE)</f>
        <v>urban</v>
      </c>
      <c r="X260" s="8" t="str">
        <f>VLOOKUP(C260, [1]Data!$A:$Q, 17, FALSE)</f>
        <v>Southwest</v>
      </c>
      <c r="Y260" s="8">
        <f>VLOOKUP(C260, [1]Data!$A:$R, 18, FALSE)</f>
        <v>2919170</v>
      </c>
    </row>
    <row r="261" spans="1:25" ht="15.6" x14ac:dyDescent="0.35">
      <c r="A261" s="7" t="s">
        <v>576</v>
      </c>
      <c r="B261" s="8" t="s">
        <v>577</v>
      </c>
      <c r="C261" s="8" t="s">
        <v>578</v>
      </c>
      <c r="D261" s="8">
        <f>VLOOKUP(C261, [1]Data!$A:$D, 4, FALSE)</f>
        <v>402</v>
      </c>
      <c r="E261" s="8">
        <v>54</v>
      </c>
      <c r="F261" s="8">
        <v>60</v>
      </c>
      <c r="G261" s="9">
        <v>0.9</v>
      </c>
      <c r="H261" s="8">
        <v>19.100000000000001</v>
      </c>
      <c r="I261" s="8">
        <v>17.3</v>
      </c>
      <c r="J261" s="8">
        <v>18.5</v>
      </c>
      <c r="K261" s="8">
        <v>20.3</v>
      </c>
      <c r="L261" s="8">
        <v>19.600000000000001</v>
      </c>
      <c r="M261" s="9">
        <f>VLOOKUP(C261, [1]Data!$A:$F, 6, FALSE)</f>
        <v>0.13</v>
      </c>
      <c r="N261" s="9">
        <f>VLOOKUP(C261, [1]Data!$A:$G, 7, FALSE)</f>
        <v>0.878</v>
      </c>
      <c r="O261" s="9">
        <f>VLOOKUP(C261, [1]Data!$A:$H, 8, FALSE)</f>
        <v>1.7000000000000001E-2</v>
      </c>
      <c r="P261" s="9">
        <f>VLOOKUP(C261, [1]Data!$A:$I, 9, FALSE)</f>
        <v>5.7000000000000002E-2</v>
      </c>
      <c r="Q261" s="9" t="str">
        <f>VLOOKUP(C261, [1]Data!$A:$J, 10, FALSE)</f>
        <v>*</v>
      </c>
      <c r="R261" s="9">
        <f>VLOOKUP(C261, [1]Data!$A:$K, 11, FALSE)</f>
        <v>1.4999999999999999E-2</v>
      </c>
      <c r="S261" s="9" t="str">
        <f>VLOOKUP(C261, [1]Data!$A:$L, 12, FALSE)</f>
        <v>*</v>
      </c>
      <c r="T261" s="9" t="str">
        <f>VLOOKUP(C261, [1]Data!$A:$M, 13, FALSE)</f>
        <v>*</v>
      </c>
      <c r="U261" s="9">
        <f>VLOOKUP(C261, [1]Data!$A:$N, 14, FALSE)</f>
        <v>6.2199999999999998E-2</v>
      </c>
      <c r="V261" s="8" t="str">
        <f>VLOOKUP(C261, [1]Data!$A:$O, 15, FALSE)</f>
        <v>Jackson</v>
      </c>
      <c r="W261" s="8" t="str">
        <f>VLOOKUP(C261, [1]Data!$A:$P, 16, FALSE)</f>
        <v>rural</v>
      </c>
      <c r="X261" s="8" t="str">
        <f>VLOOKUP(C261, [1]Data!$A:$Q, 17, FALSE)</f>
        <v>Kansas City</v>
      </c>
      <c r="Y261" s="8">
        <f>VLOOKUP(C261, [1]Data!$A:$R, 18, FALSE)</f>
        <v>2919230</v>
      </c>
    </row>
    <row r="262" spans="1:25" ht="15.6" x14ac:dyDescent="0.35">
      <c r="A262" s="7" t="s">
        <v>996</v>
      </c>
      <c r="B262" s="8" t="s">
        <v>997</v>
      </c>
      <c r="C262" s="8" t="s">
        <v>998</v>
      </c>
      <c r="D262" s="8">
        <f>VLOOKUP(C262, [1]Data!$A:$D, 4, FALSE)</f>
        <v>217</v>
      </c>
      <c r="E262" s="8">
        <v>17</v>
      </c>
      <c r="F262" s="8">
        <v>53</v>
      </c>
      <c r="G262" s="9">
        <v>0.32075471698113206</v>
      </c>
      <c r="H262" s="8">
        <v>19.2</v>
      </c>
      <c r="I262" s="8">
        <v>17.600000000000001</v>
      </c>
      <c r="J262" s="8">
        <v>18.399999999999999</v>
      </c>
      <c r="K262" s="8">
        <v>20.8</v>
      </c>
      <c r="L262" s="8">
        <v>19.8</v>
      </c>
      <c r="M262" s="9">
        <f>VLOOKUP(C262, [1]Data!$A:$F, 6, FALSE)</f>
        <v>0.43200000000000005</v>
      </c>
      <c r="N262" s="9">
        <f>VLOOKUP(C262, [1]Data!$A:$G, 7, FALSE)</f>
        <v>0.77</v>
      </c>
      <c r="O262" s="9">
        <f>VLOOKUP(C262, [1]Data!$A:$H, 8, FALSE)</f>
        <v>7.8E-2</v>
      </c>
      <c r="P262" s="9">
        <f>VLOOKUP(C262, [1]Data!$A:$I, 9, FALSE)</f>
        <v>7.8E-2</v>
      </c>
      <c r="Q262" s="9" t="str">
        <f>VLOOKUP(C262, [1]Data!$A:$J, 10, FALSE)</f>
        <v>*</v>
      </c>
      <c r="R262" s="9">
        <f>VLOOKUP(C262, [1]Data!$A:$K, 11, FALSE)</f>
        <v>6.9000000000000006E-2</v>
      </c>
      <c r="S262" s="9" t="str">
        <f>VLOOKUP(C262, [1]Data!$A:$L, 12, FALSE)</f>
        <v>*</v>
      </c>
      <c r="T262" s="9" t="str">
        <f>VLOOKUP(C262, [1]Data!$A:$M, 13, FALSE)</f>
        <v>*</v>
      </c>
      <c r="U262" s="9">
        <f>VLOOKUP(C262, [1]Data!$A:$N, 14, FALSE)</f>
        <v>0.106</v>
      </c>
      <c r="V262" s="8" t="str">
        <f>VLOOKUP(C262, [1]Data!$A:$O, 15, FALSE)</f>
        <v>Pike</v>
      </c>
      <c r="W262" s="8" t="str">
        <f>VLOOKUP(C262, [1]Data!$A:$P, 16, FALSE)</f>
        <v>town</v>
      </c>
      <c r="X262" s="8" t="str">
        <f>VLOOKUP(C262, [1]Data!$A:$Q, 17, FALSE)</f>
        <v>Northeast</v>
      </c>
      <c r="Y262" s="8">
        <f>VLOOKUP(C262, [1]Data!$A:$R, 18, FALSE)</f>
        <v>2919260</v>
      </c>
    </row>
    <row r="263" spans="1:25" ht="15.6" x14ac:dyDescent="0.35">
      <c r="A263" s="7" t="s">
        <v>943</v>
      </c>
      <c r="B263" s="8" t="s">
        <v>944</v>
      </c>
      <c r="C263" s="8" t="s">
        <v>945</v>
      </c>
      <c r="D263" s="8">
        <f>VLOOKUP(C263, [1]Data!$A:$D, 4, FALSE)</f>
        <v>77</v>
      </c>
      <c r="E263" s="8">
        <v>8</v>
      </c>
      <c r="F263" s="8">
        <v>15</v>
      </c>
      <c r="G263" s="9">
        <v>0.53333333333333333</v>
      </c>
      <c r="H263" s="8">
        <v>19</v>
      </c>
      <c r="I263" s="8">
        <v>17.8</v>
      </c>
      <c r="J263" s="8">
        <v>19.399999999999999</v>
      </c>
      <c r="K263" s="8">
        <v>18.5</v>
      </c>
      <c r="L263" s="8">
        <v>19.399999999999999</v>
      </c>
      <c r="M263" s="9">
        <f>VLOOKUP(C263, [1]Data!$A:$F, 6, FALSE)</f>
        <v>1</v>
      </c>
      <c r="N263" s="9">
        <f>VLOOKUP(C263, [1]Data!$A:$G, 7, FALSE)</f>
        <v>0.96099999999999997</v>
      </c>
      <c r="O263" s="9" t="str">
        <f>VLOOKUP(C263, [1]Data!$A:$H, 8, FALSE)</f>
        <v>*</v>
      </c>
      <c r="P263" s="9" t="str">
        <f>VLOOKUP(C263, [1]Data!$A:$I, 9, FALSE)</f>
        <v>*</v>
      </c>
      <c r="Q263" s="9" t="str">
        <f>VLOOKUP(C263, [1]Data!$A:$J, 10, FALSE)</f>
        <v>*</v>
      </c>
      <c r="R263" s="9" t="str">
        <f>VLOOKUP(C263, [1]Data!$A:$K, 11, FALSE)</f>
        <v>*</v>
      </c>
      <c r="S263" s="9" t="str">
        <f>VLOOKUP(C263, [1]Data!$A:$L, 12, FALSE)</f>
        <v>*</v>
      </c>
      <c r="T263" s="9" t="str">
        <f>VLOOKUP(C263, [1]Data!$A:$M, 13, FALSE)</f>
        <v>*</v>
      </c>
      <c r="U263" s="9">
        <f>VLOOKUP(C263, [1]Data!$A:$N, 14, FALSE)</f>
        <v>0.15579999999999999</v>
      </c>
      <c r="V263" s="8" t="str">
        <f>VLOOKUP(C263, [1]Data!$A:$O, 15, FALSE)</f>
        <v>Ozark</v>
      </c>
      <c r="W263" s="8" t="str">
        <f>VLOOKUP(C263, [1]Data!$A:$P, 16, FALSE)</f>
        <v>rural</v>
      </c>
      <c r="X263" s="8" t="str">
        <f>VLOOKUP(C263, [1]Data!$A:$Q, 17, FALSE)</f>
        <v>Southwest</v>
      </c>
      <c r="Y263" s="8">
        <f>VLOOKUP(C263, [1]Data!$A:$R, 18, FALSE)</f>
        <v>2923400</v>
      </c>
    </row>
    <row r="264" spans="1:25" ht="15.6" x14ac:dyDescent="0.35">
      <c r="A264" s="7" t="s">
        <v>175</v>
      </c>
      <c r="B264" s="8" t="s">
        <v>176</v>
      </c>
      <c r="C264" s="8" t="s">
        <v>177</v>
      </c>
      <c r="D264" s="8">
        <f>VLOOKUP(C264, [1]Data!$A:$D, 4, FALSE)</f>
        <v>138</v>
      </c>
      <c r="E264" s="8">
        <v>16</v>
      </c>
      <c r="F264" s="8">
        <v>24</v>
      </c>
      <c r="G264" s="9">
        <v>0.66666666666666663</v>
      </c>
      <c r="H264" s="8">
        <v>17.8</v>
      </c>
      <c r="I264" s="8">
        <v>16.600000000000001</v>
      </c>
      <c r="J264" s="8">
        <v>16.899999999999999</v>
      </c>
      <c r="K264" s="8">
        <v>19.2</v>
      </c>
      <c r="L264" s="8">
        <v>17.7</v>
      </c>
      <c r="M264" s="9">
        <f>VLOOKUP(C264, [1]Data!$A:$F, 6, FALSE)</f>
        <v>1</v>
      </c>
      <c r="N264" s="9">
        <f>VLOOKUP(C264, [1]Data!$A:$G, 7, FALSE)</f>
        <v>0.877</v>
      </c>
      <c r="O264" s="9" t="str">
        <f>VLOOKUP(C264, [1]Data!$A:$H, 8, FALSE)</f>
        <v>*</v>
      </c>
      <c r="P264" s="9">
        <f>VLOOKUP(C264, [1]Data!$A:$I, 9, FALSE)</f>
        <v>5.7999999999999996E-2</v>
      </c>
      <c r="Q264" s="9" t="str">
        <f>VLOOKUP(C264, [1]Data!$A:$J, 10, FALSE)</f>
        <v>*</v>
      </c>
      <c r="R264" s="9">
        <f>VLOOKUP(C264, [1]Data!$A:$K, 11, FALSE)</f>
        <v>3.6000000000000004E-2</v>
      </c>
      <c r="S264" s="9" t="str">
        <f>VLOOKUP(C264, [1]Data!$A:$L, 12, FALSE)</f>
        <v>*</v>
      </c>
      <c r="T264" s="9" t="str">
        <f>VLOOKUP(C264, [1]Data!$A:$M, 13, FALSE)</f>
        <v>*</v>
      </c>
      <c r="U264" s="9">
        <f>VLOOKUP(C264, [1]Data!$A:$N, 14, FALSE)</f>
        <v>0.1739</v>
      </c>
      <c r="V264" s="8" t="str">
        <f>VLOOKUP(C264, [1]Data!$A:$O, 15, FALSE)</f>
        <v>Camden</v>
      </c>
      <c r="W264" s="8" t="str">
        <f>VLOOKUP(C264, [1]Data!$A:$P, 16, FALSE)</f>
        <v>rural</v>
      </c>
      <c r="X264" s="8" t="str">
        <f>VLOOKUP(C264, [1]Data!$A:$Q, 17, FALSE)</f>
        <v>Central</v>
      </c>
      <c r="Y264" s="8">
        <f>VLOOKUP(C264, [1]Data!$A:$R, 18, FALSE)</f>
        <v>2919380</v>
      </c>
    </row>
    <row r="265" spans="1:25" ht="15.6" x14ac:dyDescent="0.35">
      <c r="A265" s="7" t="s">
        <v>785</v>
      </c>
      <c r="B265" s="8" t="s">
        <v>786</v>
      </c>
      <c r="C265" s="8" t="s">
        <v>787</v>
      </c>
      <c r="D265" s="8">
        <f>VLOOKUP(C265, [1]Data!$A:$D, 4, FALSE)</f>
        <v>459</v>
      </c>
      <c r="E265" s="8">
        <v>36</v>
      </c>
      <c r="F265" s="8">
        <v>101</v>
      </c>
      <c r="G265" s="9">
        <v>0.35643564356435642</v>
      </c>
      <c r="H265" s="8">
        <v>20.2</v>
      </c>
      <c r="I265" s="8">
        <v>18.899999999999999</v>
      </c>
      <c r="J265" s="8">
        <v>19.8</v>
      </c>
      <c r="K265" s="8">
        <v>20.8</v>
      </c>
      <c r="L265" s="8">
        <v>21.2</v>
      </c>
      <c r="M265" s="9">
        <f>VLOOKUP(C265, [1]Data!$A:$F, 6, FALSE)</f>
        <v>0.193</v>
      </c>
      <c r="N265" s="9">
        <f>VLOOKUP(C265, [1]Data!$A:$G, 7, FALSE)</f>
        <v>0.86099999999999999</v>
      </c>
      <c r="O265" s="9">
        <f>VLOOKUP(C265, [1]Data!$A:$H, 8, FALSE)</f>
        <v>5.4000000000000006E-2</v>
      </c>
      <c r="P265" s="9">
        <f>VLOOKUP(C265, [1]Data!$A:$I, 9, FALSE)</f>
        <v>2.6000000000000002E-2</v>
      </c>
      <c r="Q265" s="9">
        <f>VLOOKUP(C265, [1]Data!$A:$J, 10, FALSE)</f>
        <v>1.0893246187363835E-2</v>
      </c>
      <c r="R265" s="9">
        <f>VLOOKUP(C265, [1]Data!$A:$K, 11, FALSE)</f>
        <v>4.5999999999999999E-2</v>
      </c>
      <c r="S265" s="9"/>
      <c r="T265" s="9" t="str">
        <f>VLOOKUP(C265, [1]Data!$A:$M, 13, FALSE)</f>
        <v>*</v>
      </c>
      <c r="U265" s="9">
        <f>VLOOKUP(C265, [1]Data!$A:$N, 14, FALSE)</f>
        <v>7.4099999999999999E-2</v>
      </c>
      <c r="V265" s="8" t="str">
        <f>VLOOKUP(C265, [1]Data!$A:$O, 15, FALSE)</f>
        <v>Macon</v>
      </c>
      <c r="W265" s="8" t="str">
        <f>VLOOKUP(C265, [1]Data!$A:$P, 16, FALSE)</f>
        <v>town</v>
      </c>
      <c r="X265" s="8" t="str">
        <f>VLOOKUP(C265, [1]Data!$A:$Q, 17, FALSE)</f>
        <v>Northeast</v>
      </c>
      <c r="Y265" s="8">
        <f>VLOOKUP(C265, [1]Data!$A:$R, 18, FALSE)</f>
        <v>2919410</v>
      </c>
    </row>
    <row r="266" spans="1:25" ht="15.6" x14ac:dyDescent="0.35">
      <c r="A266" s="7" t="s">
        <v>788</v>
      </c>
      <c r="B266" s="8" t="s">
        <v>789</v>
      </c>
      <c r="C266" s="8" t="s">
        <v>790</v>
      </c>
      <c r="D266" s="8">
        <f>VLOOKUP(C266, [1]Data!$A:$D, 4, FALSE)</f>
        <v>44</v>
      </c>
      <c r="E266" s="8">
        <v>10</v>
      </c>
      <c r="F266" s="8">
        <v>10</v>
      </c>
      <c r="G266" s="9">
        <v>1</v>
      </c>
      <c r="H266" s="8">
        <v>15.3</v>
      </c>
      <c r="I266" s="8">
        <v>14.1</v>
      </c>
      <c r="J266" s="8">
        <v>15.4</v>
      </c>
      <c r="K266" s="8">
        <v>16.5</v>
      </c>
      <c r="L266" s="8">
        <v>14.9</v>
      </c>
      <c r="M266" s="9">
        <f>VLOOKUP(C266, [1]Data!$A:$F, 6, FALSE)</f>
        <v>0.77</v>
      </c>
      <c r="N266" s="9">
        <f>VLOOKUP(C266, [1]Data!$A:$G, 7, FALSE)</f>
        <v>1</v>
      </c>
      <c r="O266" s="9" t="str">
        <f>VLOOKUP(C266, [1]Data!$A:$H, 8, FALSE)</f>
        <v>*</v>
      </c>
      <c r="P266" s="9" t="str">
        <f>VLOOKUP(C266, [1]Data!$A:$I, 9, FALSE)</f>
        <v>*</v>
      </c>
      <c r="Q266" s="9" t="str">
        <f>VLOOKUP(C266, [1]Data!$A:$J, 10, FALSE)</f>
        <v>*</v>
      </c>
      <c r="R266" s="9" t="str">
        <f>VLOOKUP(C266, [1]Data!$A:$K, 11, FALSE)</f>
        <v>*</v>
      </c>
      <c r="S266" s="9" t="str">
        <f>VLOOKUP(C266, [1]Data!$A:$L, 12, FALSE)</f>
        <v>*</v>
      </c>
      <c r="T266" s="9" t="str">
        <f>VLOOKUP(C266, [1]Data!$A:$M, 13, FALSE)</f>
        <v>*</v>
      </c>
      <c r="U266" s="9">
        <f>VLOOKUP(C266, [1]Data!$A:$N, 14, FALSE)</f>
        <v>0.18179999999999999</v>
      </c>
      <c r="V266" s="8" t="str">
        <f>VLOOKUP(C266, [1]Data!$A:$O, 15, FALSE)</f>
        <v>Macon</v>
      </c>
      <c r="W266" s="8" t="str">
        <f>VLOOKUP(C266, [1]Data!$A:$P, 16, FALSE)</f>
        <v>rural</v>
      </c>
      <c r="X266" s="8" t="str">
        <f>VLOOKUP(C266, [1]Data!$A:$Q, 17, FALSE)</f>
        <v>Northeast</v>
      </c>
      <c r="Y266" s="8">
        <f>VLOOKUP(C266, [1]Data!$A:$R, 18, FALSE)</f>
        <v>2921880</v>
      </c>
    </row>
    <row r="267" spans="1:25" ht="15.6" x14ac:dyDescent="0.35">
      <c r="A267" s="7" t="s">
        <v>851</v>
      </c>
      <c r="B267" s="8" t="s">
        <v>852</v>
      </c>
      <c r="C267" s="8" t="s">
        <v>853</v>
      </c>
      <c r="D267" s="8">
        <f>VLOOKUP(C267, [1]Data!$A:$D, 4, FALSE)</f>
        <v>79</v>
      </c>
      <c r="E267" s="8">
        <v>6</v>
      </c>
      <c r="F267" s="8">
        <v>10</v>
      </c>
      <c r="G267" s="9">
        <v>0.6</v>
      </c>
      <c r="H267" s="8">
        <v>21.7</v>
      </c>
      <c r="I267" s="8">
        <v>21.8</v>
      </c>
      <c r="J267" s="8">
        <v>18.8</v>
      </c>
      <c r="K267" s="8">
        <v>23.5</v>
      </c>
      <c r="L267" s="8">
        <v>21</v>
      </c>
      <c r="M267" s="9">
        <f>VLOOKUP(C267, [1]Data!$A:$F, 6, FALSE)</f>
        <v>0.39399999999999996</v>
      </c>
      <c r="N267" s="9">
        <f>VLOOKUP(C267, [1]Data!$A:$G, 7, FALSE)</f>
        <v>0.96200000000000008</v>
      </c>
      <c r="O267" s="9" t="str">
        <f>VLOOKUP(C267, [1]Data!$A:$H, 8, FALSE)</f>
        <v>*</v>
      </c>
      <c r="P267" s="9" t="str">
        <f>VLOOKUP(C267, [1]Data!$A:$I, 9, FALSE)</f>
        <v>*</v>
      </c>
      <c r="Q267" s="9" t="str">
        <f>VLOOKUP(C267, [1]Data!$A:$J, 10, FALSE)</f>
        <v>*</v>
      </c>
      <c r="R267" s="9" t="str">
        <f>VLOOKUP(C267, [1]Data!$A:$K, 11, FALSE)</f>
        <v>*</v>
      </c>
      <c r="S267" s="9" t="str">
        <f>VLOOKUP(C267, [1]Data!$A:$L, 12, FALSE)</f>
        <v>*</v>
      </c>
      <c r="T267" s="9" t="str">
        <f>VLOOKUP(C267, [1]Data!$A:$M, 13, FALSE)</f>
        <v>*</v>
      </c>
      <c r="U267" s="9">
        <f>VLOOKUP(C267, [1]Data!$A:$N, 14, FALSE)</f>
        <v>0.12659999999999999</v>
      </c>
      <c r="V267" s="8" t="str">
        <f>VLOOKUP(C267, [1]Data!$A:$O, 15, FALSE)</f>
        <v>Monroe</v>
      </c>
      <c r="W267" s="8" t="str">
        <f>VLOOKUP(C267, [1]Data!$A:$P, 16, FALSE)</f>
        <v>rural</v>
      </c>
      <c r="X267" s="8" t="str">
        <f>VLOOKUP(C267, [1]Data!$A:$Q, 17, FALSE)</f>
        <v>Northeast</v>
      </c>
      <c r="Y267" s="8">
        <f>VLOOKUP(C267, [1]Data!$A:$R, 18, FALSE)</f>
        <v>2919840</v>
      </c>
    </row>
    <row r="268" spans="1:25" ht="15.6" x14ac:dyDescent="0.35">
      <c r="A268" s="7" t="s">
        <v>387</v>
      </c>
      <c r="B268" s="8" t="s">
        <v>388</v>
      </c>
      <c r="C268" s="8" t="s">
        <v>389</v>
      </c>
      <c r="D268" s="8">
        <f>VLOOKUP(C268, [1]Data!$A:$D, 4, FALSE)</f>
        <v>453</v>
      </c>
      <c r="E268" s="8">
        <v>20</v>
      </c>
      <c r="F268" s="8">
        <v>60</v>
      </c>
      <c r="G268" s="9">
        <v>0.33333333333333331</v>
      </c>
      <c r="H268" s="8">
        <v>18.399999999999999</v>
      </c>
      <c r="I268" s="8">
        <v>17.3</v>
      </c>
      <c r="J268" s="8">
        <v>18.2</v>
      </c>
      <c r="K268" s="8">
        <v>19.399999999999999</v>
      </c>
      <c r="L268" s="8">
        <v>18</v>
      </c>
      <c r="M268" s="9">
        <f>VLOOKUP(C268, [1]Data!$A:$F, 6, FALSE)</f>
        <v>0.98199999999999998</v>
      </c>
      <c r="N268" s="9">
        <f>VLOOKUP(C268, [1]Data!$A:$G, 7, FALSE)</f>
        <v>0.67799999999999994</v>
      </c>
      <c r="O268" s="9">
        <f>VLOOKUP(C268, [1]Data!$A:$H, 8, FALSE)</f>
        <v>0.25600000000000001</v>
      </c>
      <c r="P268" s="9">
        <f>VLOOKUP(C268, [1]Data!$A:$I, 9, FALSE)</f>
        <v>3.5000000000000003E-2</v>
      </c>
      <c r="Q268" s="9" t="str">
        <f>VLOOKUP(C268, [1]Data!$A:$J, 10, FALSE)</f>
        <v>*</v>
      </c>
      <c r="R268" s="9">
        <f>VLOOKUP(C268, [1]Data!$A:$K, 11, FALSE)</f>
        <v>2.6000000000000002E-2</v>
      </c>
      <c r="S268" s="9" t="str">
        <f>VLOOKUP(C268, [1]Data!$A:$L, 12, FALSE)</f>
        <v>*</v>
      </c>
      <c r="T268" s="9" t="str">
        <f>VLOOKUP(C268, [1]Data!$A:$M, 13, FALSE)</f>
        <v>*</v>
      </c>
      <c r="U268" s="9">
        <f>VLOOKUP(C268, [1]Data!$A:$N, 14, FALSE)</f>
        <v>0.15010000000000001</v>
      </c>
      <c r="V268" s="8" t="str">
        <f>VLOOKUP(C268, [1]Data!$A:$O, 15, FALSE)</f>
        <v>Dunklin</v>
      </c>
      <c r="W268" s="8" t="str">
        <f>VLOOKUP(C268, [1]Data!$A:$P, 16, FALSE)</f>
        <v>rural</v>
      </c>
      <c r="X268" s="8" t="str">
        <f>VLOOKUP(C268, [1]Data!$A:$Q, 17, FALSE)</f>
        <v>Bootheel</v>
      </c>
      <c r="Y268" s="8">
        <f>VLOOKUP(C268, [1]Data!$A:$R, 18, FALSE)</f>
        <v>2919890</v>
      </c>
    </row>
    <row r="269" spans="1:25" ht="15.6" x14ac:dyDescent="0.35">
      <c r="A269" s="7" t="s">
        <v>1215</v>
      </c>
      <c r="B269" s="8" t="s">
        <v>1216</v>
      </c>
      <c r="C269" s="8" t="s">
        <v>1217</v>
      </c>
      <c r="D269" s="8">
        <f>VLOOKUP(C269, [1]Data!$A:$D, 4, FALSE)</f>
        <v>32</v>
      </c>
      <c r="E269" s="8" t="s">
        <v>3</v>
      </c>
      <c r="F269" s="8" t="s">
        <v>3</v>
      </c>
      <c r="G269" s="9" t="s">
        <v>3</v>
      </c>
      <c r="H269" s="8">
        <v>17.3</v>
      </c>
      <c r="I269" s="8">
        <v>15.7</v>
      </c>
      <c r="J269" s="8">
        <v>18</v>
      </c>
      <c r="K269" s="8">
        <v>19</v>
      </c>
      <c r="L269" s="8">
        <v>17.3</v>
      </c>
      <c r="M269" s="9">
        <f>VLOOKUP(C269, [1]Data!$A:$F, 6, FALSE)</f>
        <v>0.96700000000000008</v>
      </c>
      <c r="N269" s="9">
        <f>VLOOKUP(C269, [1]Data!$A:$G, 7, FALSE)</f>
        <v>0.93799999999999994</v>
      </c>
      <c r="O269" s="9" t="str">
        <f>VLOOKUP(C269, [1]Data!$A:$H, 8, FALSE)</f>
        <v>*</v>
      </c>
      <c r="P269" s="9" t="str">
        <f>VLOOKUP(C269, [1]Data!$A:$I, 9, FALSE)</f>
        <v>*</v>
      </c>
      <c r="Q269" s="9" t="str">
        <f>VLOOKUP(C269, [1]Data!$A:$J, 10, FALSE)</f>
        <v>*</v>
      </c>
      <c r="R269" s="9" t="str">
        <f>VLOOKUP(C269, [1]Data!$A:$K, 11, FALSE)</f>
        <v>*</v>
      </c>
      <c r="S269" s="9" t="str">
        <f>VLOOKUP(C269, [1]Data!$A:$L, 12, FALSE)</f>
        <v>*</v>
      </c>
      <c r="T269" s="9" t="str">
        <f>VLOOKUP(C269, [1]Data!$A:$M, 13, FALSE)</f>
        <v>*</v>
      </c>
      <c r="U269" s="9">
        <f>VLOOKUP(C269, [1]Data!$A:$N, 14, FALSE)</f>
        <v>0.15629999999999999</v>
      </c>
      <c r="V269" s="8" t="str">
        <f>VLOOKUP(C269, [1]Data!$A:$O, 15, FALSE)</f>
        <v>Saline</v>
      </c>
      <c r="W269" s="8" t="str">
        <f>VLOOKUP(C269, [1]Data!$A:$P, 16, FALSE)</f>
        <v>town</v>
      </c>
      <c r="X269" s="8" t="str">
        <f>VLOOKUP(C269, [1]Data!$A:$Q, 17, FALSE)</f>
        <v>Western Plains</v>
      </c>
      <c r="Y269" s="8">
        <f>VLOOKUP(C269, [1]Data!$A:$R, 18, FALSE)</f>
        <v>2919920</v>
      </c>
    </row>
    <row r="270" spans="1:25" ht="15.6" x14ac:dyDescent="0.35">
      <c r="A270" s="7" t="s">
        <v>1392</v>
      </c>
      <c r="B270" s="8" t="s">
        <v>1393</v>
      </c>
      <c r="C270" s="8" t="s">
        <v>1394</v>
      </c>
      <c r="D270" s="8">
        <f>VLOOKUP(C270, [1]Data!$A:$D, 4, FALSE)</f>
        <v>227</v>
      </c>
      <c r="E270" s="8">
        <v>11</v>
      </c>
      <c r="F270" s="8">
        <v>51</v>
      </c>
      <c r="G270" s="9">
        <v>0.21568627450980393</v>
      </c>
      <c r="H270" s="8">
        <v>20.6</v>
      </c>
      <c r="I270" s="8">
        <v>20.9</v>
      </c>
      <c r="J270" s="8">
        <v>18.8</v>
      </c>
      <c r="K270" s="8">
        <v>22.2</v>
      </c>
      <c r="L270" s="8">
        <v>20.7</v>
      </c>
      <c r="M270" s="9">
        <f>VLOOKUP(C270, [1]Data!$A:$F, 6, FALSE)</f>
        <v>0.35700000000000004</v>
      </c>
      <c r="N270" s="9">
        <f>VLOOKUP(C270, [1]Data!$A:$G, 7, FALSE)</f>
        <v>0.97400000000000009</v>
      </c>
      <c r="O270" s="9" t="str">
        <f>VLOOKUP(C270, [1]Data!$A:$H, 8, FALSE)</f>
        <v>*</v>
      </c>
      <c r="P270" s="9" t="str">
        <f>VLOOKUP(C270, [1]Data!$A:$I, 9, FALSE)</f>
        <v>*</v>
      </c>
      <c r="Q270" s="9" t="str">
        <f>VLOOKUP(C270, [1]Data!$A:$J, 10, FALSE)</f>
        <v>*</v>
      </c>
      <c r="R270" s="9" t="str">
        <f>VLOOKUP(C270, [1]Data!$A:$K, 11, FALSE)</f>
        <v>*</v>
      </c>
      <c r="S270" s="9" t="str">
        <f>VLOOKUP(C270, [1]Data!$A:$L, 12, FALSE)</f>
        <v>*</v>
      </c>
      <c r="T270" s="9" t="str">
        <f>VLOOKUP(C270, [1]Data!$A:$M, 13, FALSE)</f>
        <v>*</v>
      </c>
      <c r="U270" s="9">
        <f>VLOOKUP(C270, [1]Data!$A:$N, 14, FALSE)</f>
        <v>8.3699999999999997E-2</v>
      </c>
      <c r="V270" s="8" t="str">
        <f>VLOOKUP(C270, [1]Data!$A:$O, 15, FALSE)</f>
        <v>Wright</v>
      </c>
      <c r="W270" s="8" t="str">
        <f>VLOOKUP(C270, [1]Data!$A:$P, 16, FALSE)</f>
        <v>rural</v>
      </c>
      <c r="X270" s="8" t="str">
        <f>VLOOKUP(C270, [1]Data!$A:$Q, 17, FALSE)</f>
        <v>Southwest</v>
      </c>
      <c r="Y270" s="8">
        <f>VLOOKUP(C270, [1]Data!$A:$R, 18, FALSE)</f>
        <v>2919980</v>
      </c>
    </row>
    <row r="271" spans="1:25" ht="15.6" x14ac:dyDescent="0.35">
      <c r="A271" s="7" t="s">
        <v>1194</v>
      </c>
      <c r="B271" s="8" t="s">
        <v>1195</v>
      </c>
      <c r="C271" s="8" t="s">
        <v>1196</v>
      </c>
      <c r="D271" s="8">
        <f>VLOOKUP(C271, [1]Data!$A:$D, 4, FALSE)</f>
        <v>402</v>
      </c>
      <c r="E271" s="8">
        <v>88</v>
      </c>
      <c r="F271" s="8">
        <v>101</v>
      </c>
      <c r="G271" s="9">
        <v>0.87128712871287128</v>
      </c>
      <c r="H271" s="8">
        <v>20.9</v>
      </c>
      <c r="I271" s="8">
        <v>20.399999999999999</v>
      </c>
      <c r="J271" s="8">
        <v>19.899999999999999</v>
      </c>
      <c r="K271" s="8">
        <v>22</v>
      </c>
      <c r="L271" s="8">
        <v>20.8</v>
      </c>
      <c r="M271" s="9">
        <f>VLOOKUP(C271, [1]Data!$A:$F, 6, FALSE)</f>
        <v>0.35299999999999998</v>
      </c>
      <c r="N271" s="9">
        <f>VLOOKUP(C271, [1]Data!$A:$G, 7, FALSE)</f>
        <v>0.59499999999999997</v>
      </c>
      <c r="O271" s="9">
        <f>VLOOKUP(C271, [1]Data!$A:$H, 8, FALSE)</f>
        <v>0.20899999999999999</v>
      </c>
      <c r="P271" s="9">
        <f>VLOOKUP(C271, [1]Data!$A:$I, 9, FALSE)</f>
        <v>6.7000000000000004E-2</v>
      </c>
      <c r="Q271" s="9">
        <f>VLOOKUP(C271, [1]Data!$A:$J, 10, FALSE)</f>
        <v>2.736318407960199E-2</v>
      </c>
      <c r="R271" s="9">
        <f>VLOOKUP(C271, [1]Data!$A:$K, 11, FALSE)</f>
        <v>0.10199999999999999</v>
      </c>
      <c r="S271" s="9"/>
      <c r="T271" s="9">
        <f>VLOOKUP(C271, [1]Data!$A:$M, 13, FALSE)</f>
        <v>2.2400000000000003E-2</v>
      </c>
      <c r="U271" s="9">
        <f>VLOOKUP(C271, [1]Data!$A:$N, 14, FALSE)</f>
        <v>0.18410000000000001</v>
      </c>
      <c r="V271" s="8" t="str">
        <f>VLOOKUP(C271, [1]Data!$A:$O, 15, FALSE)</f>
        <v>St. Louis</v>
      </c>
      <c r="W271" s="8" t="str">
        <f>VLOOKUP(C271, [1]Data!$A:$P, 16, FALSE)</f>
        <v>suburban</v>
      </c>
      <c r="X271" s="8" t="str">
        <f>VLOOKUP(C271, [1]Data!$A:$Q, 17, FALSE)</f>
        <v>St. Louis</v>
      </c>
      <c r="Y271" s="8">
        <f>VLOOKUP(C271, [1]Data!$A:$R, 18, FALSE)</f>
        <v>2920010</v>
      </c>
    </row>
    <row r="272" spans="1:25" ht="15.6" x14ac:dyDescent="0.35">
      <c r="A272" s="7" t="s">
        <v>761</v>
      </c>
      <c r="B272" s="8" t="s">
        <v>762</v>
      </c>
      <c r="C272" s="8" t="s">
        <v>763</v>
      </c>
      <c r="D272" s="8">
        <f>VLOOKUP(C272, [1]Data!$A:$D, 4, FALSE)</f>
        <v>216</v>
      </c>
      <c r="E272" s="8">
        <v>49</v>
      </c>
      <c r="F272" s="8">
        <v>52</v>
      </c>
      <c r="G272" s="9">
        <v>0.94230769230769229</v>
      </c>
      <c r="H272" s="8">
        <v>20.100000000000001</v>
      </c>
      <c r="I272" s="8">
        <v>19.3</v>
      </c>
      <c r="J272" s="8">
        <v>19.3</v>
      </c>
      <c r="K272" s="8">
        <v>20.100000000000001</v>
      </c>
      <c r="L272" s="8">
        <v>21.1</v>
      </c>
      <c r="M272" s="9">
        <f>VLOOKUP(C272, [1]Data!$A:$F, 6, FALSE)</f>
        <v>0.217</v>
      </c>
      <c r="N272" s="9">
        <f>VLOOKUP(C272, [1]Data!$A:$G, 7, FALSE)</f>
        <v>0.91700000000000004</v>
      </c>
      <c r="O272" s="9" t="str">
        <f>VLOOKUP(C272, [1]Data!$A:$H, 8, FALSE)</f>
        <v>*</v>
      </c>
      <c r="P272" s="9">
        <f>VLOOKUP(C272, [1]Data!$A:$I, 9, FALSE)</f>
        <v>4.5999999999999999E-2</v>
      </c>
      <c r="Q272" s="9" t="str">
        <f>VLOOKUP(C272, [1]Data!$A:$J, 10, FALSE)</f>
        <v>*</v>
      </c>
      <c r="R272" s="9" t="str">
        <f>VLOOKUP(C272, [1]Data!$A:$K, 11, FALSE)</f>
        <v>*</v>
      </c>
      <c r="S272" s="9" t="str">
        <f>VLOOKUP(C272, [1]Data!$A:$L, 12, FALSE)</f>
        <v>*</v>
      </c>
      <c r="T272" s="9" t="str">
        <f>VLOOKUP(C272, [1]Data!$A:$M, 13, FALSE)</f>
        <v>*</v>
      </c>
      <c r="U272" s="9">
        <f>VLOOKUP(C272, [1]Data!$A:$N, 14, FALSE)</f>
        <v>9.2600000000000002E-2</v>
      </c>
      <c r="V272" s="8" t="str">
        <f>VLOOKUP(C272, [1]Data!$A:$O, 15, FALSE)</f>
        <v>Linn</v>
      </c>
      <c r="W272" s="8" t="str">
        <f>VLOOKUP(C272, [1]Data!$A:$P, 16, FALSE)</f>
        <v>rural</v>
      </c>
      <c r="X272" s="8" t="str">
        <f>VLOOKUP(C272, [1]Data!$A:$Q, 17, FALSE)</f>
        <v>Northeast</v>
      </c>
      <c r="Y272" s="8">
        <f>VLOOKUP(C272, [1]Data!$A:$R, 18, FALSE)</f>
        <v>2920050</v>
      </c>
    </row>
    <row r="273" spans="1:25" ht="15.6" x14ac:dyDescent="0.35">
      <c r="A273" s="7" t="s">
        <v>797</v>
      </c>
      <c r="B273" s="8" t="s">
        <v>798</v>
      </c>
      <c r="C273" s="8" t="s">
        <v>799</v>
      </c>
      <c r="D273" s="8">
        <f>VLOOKUP(C273, [1]Data!$A:$D, 4, FALSE)</f>
        <v>158</v>
      </c>
      <c r="E273" s="8">
        <v>26</v>
      </c>
      <c r="F273" s="8">
        <v>36</v>
      </c>
      <c r="G273" s="9">
        <v>0.72222222222222221</v>
      </c>
      <c r="H273" s="8">
        <v>19.8</v>
      </c>
      <c r="I273" s="8">
        <v>19</v>
      </c>
      <c r="J273" s="8">
        <v>18.3</v>
      </c>
      <c r="K273" s="8">
        <v>20.8</v>
      </c>
      <c r="L273" s="8">
        <v>20.8</v>
      </c>
      <c r="M273" s="9">
        <f>VLOOKUP(C273, [1]Data!$A:$F, 6, FALSE)</f>
        <v>0.23899999999999999</v>
      </c>
      <c r="N273" s="9">
        <f>VLOOKUP(C273, [1]Data!$A:$G, 7, FALSE)</f>
        <v>0.96799999999999997</v>
      </c>
      <c r="O273" s="9" t="str">
        <f>VLOOKUP(C273, [1]Data!$A:$H, 8, FALSE)</f>
        <v>*</v>
      </c>
      <c r="P273" s="9" t="str">
        <f>VLOOKUP(C273, [1]Data!$A:$I, 9, FALSE)</f>
        <v>*</v>
      </c>
      <c r="Q273" s="9" t="str">
        <f>VLOOKUP(C273, [1]Data!$A:$J, 10, FALSE)</f>
        <v>*</v>
      </c>
      <c r="R273" s="9" t="str">
        <f>VLOOKUP(C273, [1]Data!$A:$K, 11, FALSE)</f>
        <v>*</v>
      </c>
      <c r="S273" s="9" t="str">
        <f>VLOOKUP(C273, [1]Data!$A:$L, 12, FALSE)</f>
        <v>*</v>
      </c>
      <c r="T273" s="9" t="str">
        <f>VLOOKUP(C273, [1]Data!$A:$M, 13, FALSE)</f>
        <v>*</v>
      </c>
      <c r="U273" s="9">
        <f>VLOOKUP(C273, [1]Data!$A:$N, 14, FALSE)</f>
        <v>4.4299999999999999E-2</v>
      </c>
      <c r="V273" s="8" t="str">
        <f>VLOOKUP(C273, [1]Data!$A:$O, 15, FALSE)</f>
        <v>Maries</v>
      </c>
      <c r="W273" s="8" t="str">
        <f>VLOOKUP(C273, [1]Data!$A:$P, 16, FALSE)</f>
        <v>rural</v>
      </c>
      <c r="X273" s="8" t="str">
        <f>VLOOKUP(C273, [1]Data!$A:$Q, 17, FALSE)</f>
        <v>Ozarks</v>
      </c>
      <c r="Y273" s="8">
        <f>VLOOKUP(C273, [1]Data!$A:$R, 18, FALSE)</f>
        <v>2930870</v>
      </c>
    </row>
    <row r="274" spans="1:25" ht="15.6" x14ac:dyDescent="0.35">
      <c r="A274" s="7" t="s">
        <v>800</v>
      </c>
      <c r="B274" s="8" t="s">
        <v>801</v>
      </c>
      <c r="C274" s="8" t="s">
        <v>802</v>
      </c>
      <c r="D274" s="8">
        <f>VLOOKUP(C274, [1]Data!$A:$D, 4, FALSE)</f>
        <v>245</v>
      </c>
      <c r="E274" s="8">
        <v>15</v>
      </c>
      <c r="F274" s="8">
        <v>53</v>
      </c>
      <c r="G274" s="9">
        <v>0.28301886792452829</v>
      </c>
      <c r="H274" s="8">
        <v>18.600000000000001</v>
      </c>
      <c r="I274" s="8">
        <v>16.100000000000001</v>
      </c>
      <c r="J274" s="8">
        <v>17.5</v>
      </c>
      <c r="K274" s="8">
        <v>20.3</v>
      </c>
      <c r="L274" s="8">
        <v>19.7</v>
      </c>
      <c r="M274" s="9">
        <f>VLOOKUP(C274, [1]Data!$A:$F, 6, FALSE)</f>
        <v>1</v>
      </c>
      <c r="N274" s="9">
        <f>VLOOKUP(C274, [1]Data!$A:$G, 7, FALSE)</f>
        <v>0.98</v>
      </c>
      <c r="O274" s="9" t="str">
        <f>VLOOKUP(C274, [1]Data!$A:$H, 8, FALSE)</f>
        <v>*</v>
      </c>
      <c r="P274" s="9" t="str">
        <f>VLOOKUP(C274, [1]Data!$A:$I, 9, FALSE)</f>
        <v>*</v>
      </c>
      <c r="Q274" s="9" t="str">
        <f>VLOOKUP(C274, [1]Data!$A:$J, 10, FALSE)</f>
        <v>*</v>
      </c>
      <c r="R274" s="9" t="str">
        <f>VLOOKUP(C274, [1]Data!$A:$K, 11, FALSE)</f>
        <v>*</v>
      </c>
      <c r="S274" s="9" t="str">
        <f>VLOOKUP(C274, [1]Data!$A:$L, 12, FALSE)</f>
        <v>*</v>
      </c>
      <c r="T274" s="9" t="str">
        <f>VLOOKUP(C274, [1]Data!$A:$M, 13, FALSE)</f>
        <v>*</v>
      </c>
      <c r="U274" s="9">
        <f>VLOOKUP(C274, [1]Data!$A:$N, 14, FALSE)</f>
        <v>0.1429</v>
      </c>
      <c r="V274" s="8" t="str">
        <f>VLOOKUP(C274, [1]Data!$A:$O, 15, FALSE)</f>
        <v>Maries</v>
      </c>
      <c r="W274" s="8" t="str">
        <f>VLOOKUP(C274, [1]Data!$A:$P, 16, FALSE)</f>
        <v>rural</v>
      </c>
      <c r="X274" s="8" t="str">
        <f>VLOOKUP(C274, [1]Data!$A:$Q, 17, FALSE)</f>
        <v>Ozarks</v>
      </c>
      <c r="Y274" s="8">
        <f>VLOOKUP(C274, [1]Data!$A:$R, 18, FALSE)</f>
        <v>2900001</v>
      </c>
    </row>
    <row r="275" spans="1:25" ht="15.6" x14ac:dyDescent="0.35">
      <c r="A275" s="7" t="s">
        <v>1024</v>
      </c>
      <c r="B275" s="8" t="s">
        <v>1025</v>
      </c>
      <c r="C275" s="8" t="s">
        <v>1026</v>
      </c>
      <c r="D275" s="8">
        <f>VLOOKUP(C275, [1]Data!$A:$D, 4, FALSE)</f>
        <v>151</v>
      </c>
      <c r="E275" s="8">
        <v>17</v>
      </c>
      <c r="F275" s="8">
        <v>33</v>
      </c>
      <c r="G275" s="9">
        <v>0.51515151515151514</v>
      </c>
      <c r="H275" s="8">
        <v>20.399999999999999</v>
      </c>
      <c r="I275" s="8">
        <v>19.2</v>
      </c>
      <c r="J275" s="8">
        <v>20.6</v>
      </c>
      <c r="K275" s="8">
        <v>20.9</v>
      </c>
      <c r="L275" s="8">
        <v>20.9</v>
      </c>
      <c r="M275" s="9">
        <f>VLOOKUP(C275, [1]Data!$A:$F, 6, FALSE)</f>
        <v>0.376</v>
      </c>
      <c r="N275" s="9">
        <f>VLOOKUP(C275, [1]Data!$A:$G, 7, FALSE)</f>
        <v>0.96</v>
      </c>
      <c r="O275" s="9" t="str">
        <f>VLOOKUP(C275, [1]Data!$A:$H, 8, FALSE)</f>
        <v>*</v>
      </c>
      <c r="P275" s="9" t="str">
        <f>VLOOKUP(C275, [1]Data!$A:$I, 9, FALSE)</f>
        <v>*</v>
      </c>
      <c r="Q275" s="9" t="str">
        <f>VLOOKUP(C275, [1]Data!$A:$J, 10, FALSE)</f>
        <v>*</v>
      </c>
      <c r="R275" s="9" t="str">
        <f>VLOOKUP(C275, [1]Data!$A:$K, 11, FALSE)</f>
        <v>*</v>
      </c>
      <c r="S275" s="9" t="str">
        <f>VLOOKUP(C275, [1]Data!$A:$L, 12, FALSE)</f>
        <v>*</v>
      </c>
      <c r="T275" s="9" t="str">
        <f>VLOOKUP(C275, [1]Data!$A:$M, 13, FALSE)</f>
        <v>*</v>
      </c>
      <c r="U275" s="9">
        <f>VLOOKUP(C275, [1]Data!$A:$N, 14, FALSE)</f>
        <v>0.1391</v>
      </c>
      <c r="V275" s="8" t="str">
        <f>VLOOKUP(C275, [1]Data!$A:$O, 15, FALSE)</f>
        <v>Polk</v>
      </c>
      <c r="W275" s="8" t="str">
        <f>VLOOKUP(C275, [1]Data!$A:$P, 16, FALSE)</f>
        <v>rural</v>
      </c>
      <c r="X275" s="8" t="str">
        <f>VLOOKUP(C275, [1]Data!$A:$Q, 17, FALSE)</f>
        <v>Southwest</v>
      </c>
      <c r="Y275" s="8">
        <f>VLOOKUP(C275, [1]Data!$A:$R, 18, FALSE)</f>
        <v>2920160</v>
      </c>
    </row>
    <row r="276" spans="1:25" ht="15.6" x14ac:dyDescent="0.35">
      <c r="A276" s="7" t="s">
        <v>803</v>
      </c>
      <c r="B276" s="8" t="s">
        <v>804</v>
      </c>
      <c r="C276" s="8" t="s">
        <v>805</v>
      </c>
      <c r="D276" s="8">
        <f>VLOOKUP(C276, [1]Data!$A:$D, 4, FALSE)</f>
        <v>102</v>
      </c>
      <c r="E276" s="8">
        <v>17</v>
      </c>
      <c r="F276" s="8">
        <v>18</v>
      </c>
      <c r="G276" s="9">
        <v>0.94444444444444442</v>
      </c>
      <c r="H276" s="8">
        <v>18.5</v>
      </c>
      <c r="I276" s="8">
        <v>17.100000000000001</v>
      </c>
      <c r="J276" s="8">
        <v>18.399999999999999</v>
      </c>
      <c r="K276" s="8">
        <v>18.899999999999999</v>
      </c>
      <c r="L276" s="8">
        <v>18.899999999999999</v>
      </c>
      <c r="M276" s="9">
        <f>VLOOKUP(C276, [1]Data!$A:$F, 6, FALSE)</f>
        <v>0.30399999999999999</v>
      </c>
      <c r="N276" s="9">
        <f>VLOOKUP(C276, [1]Data!$A:$G, 7, FALSE)</f>
        <v>0.97099999999999997</v>
      </c>
      <c r="O276" s="9" t="str">
        <f>VLOOKUP(C276, [1]Data!$A:$H, 8, FALSE)</f>
        <v>*</v>
      </c>
      <c r="P276" s="9" t="str">
        <f>VLOOKUP(C276, [1]Data!$A:$I, 9, FALSE)</f>
        <v>*</v>
      </c>
      <c r="Q276" s="9" t="str">
        <f>VLOOKUP(C276, [1]Data!$A:$J, 10, FALSE)</f>
        <v>*</v>
      </c>
      <c r="R276" s="9" t="str">
        <f>VLOOKUP(C276, [1]Data!$A:$K, 11, FALSE)</f>
        <v>*</v>
      </c>
      <c r="S276" s="9" t="str">
        <f>VLOOKUP(C276, [1]Data!$A:$L, 12, FALSE)</f>
        <v>*</v>
      </c>
      <c r="T276" s="9" t="str">
        <f>VLOOKUP(C276, [1]Data!$A:$M, 13, FALSE)</f>
        <v>*</v>
      </c>
      <c r="U276" s="9">
        <f>VLOOKUP(C276, [1]Data!$A:$N, 14, FALSE)</f>
        <v>0.1275</v>
      </c>
      <c r="V276" s="8" t="str">
        <f>VLOOKUP(C276, [1]Data!$A:$O, 15, FALSE)</f>
        <v>Marion</v>
      </c>
      <c r="W276" s="8" t="str">
        <f>VLOOKUP(C276, [1]Data!$A:$P, 16, FALSE)</f>
        <v>town</v>
      </c>
      <c r="X276" s="8" t="str">
        <f>VLOOKUP(C276, [1]Data!$A:$Q, 17, FALSE)</f>
        <v>Northeast</v>
      </c>
      <c r="Y276" s="8">
        <f>VLOOKUP(C276, [1]Data!$A:$R, 18, FALSE)</f>
        <v>2920280</v>
      </c>
    </row>
    <row r="277" spans="1:25" ht="15.6" x14ac:dyDescent="0.35">
      <c r="A277" s="7" t="s">
        <v>722</v>
      </c>
      <c r="B277" s="8" t="s">
        <v>723</v>
      </c>
      <c r="C277" s="8" t="s">
        <v>724</v>
      </c>
      <c r="D277" s="8">
        <f>VLOOKUP(C277, [1]Data!$A:$D, 4, FALSE)</f>
        <v>199</v>
      </c>
      <c r="E277" s="8">
        <v>19</v>
      </c>
      <c r="F277" s="8">
        <v>44</v>
      </c>
      <c r="G277" s="9">
        <v>0.43181818181818182</v>
      </c>
      <c r="H277" s="8">
        <v>18.5</v>
      </c>
      <c r="I277" s="8">
        <v>17.100000000000001</v>
      </c>
      <c r="J277" s="8">
        <v>18.3</v>
      </c>
      <c r="K277" s="8">
        <v>19.899999999999999</v>
      </c>
      <c r="L277" s="8">
        <v>18.5</v>
      </c>
      <c r="M277" s="9">
        <f>VLOOKUP(C277, [1]Data!$A:$F, 6, FALSE)</f>
        <v>0.39100000000000001</v>
      </c>
      <c r="N277" s="9">
        <f>VLOOKUP(C277, [1]Data!$A:$G, 7, FALSE)</f>
        <v>0.96</v>
      </c>
      <c r="O277" s="9" t="str">
        <f>VLOOKUP(C277, [1]Data!$A:$H, 8, FALSE)</f>
        <v>*</v>
      </c>
      <c r="P277" s="9">
        <f>VLOOKUP(C277, [1]Data!$A:$I, 9, FALSE)</f>
        <v>3.5000000000000003E-2</v>
      </c>
      <c r="Q277" s="9" t="str">
        <f>VLOOKUP(C277, [1]Data!$A:$J, 10, FALSE)</f>
        <v>*</v>
      </c>
      <c r="R277" s="9" t="str">
        <f>VLOOKUP(C277, [1]Data!$A:$K, 11, FALSE)</f>
        <v>*</v>
      </c>
      <c r="S277" s="9" t="str">
        <f>VLOOKUP(C277, [1]Data!$A:$L, 12, FALSE)</f>
        <v>*</v>
      </c>
      <c r="T277" s="9" t="str">
        <f>VLOOKUP(C277, [1]Data!$A:$M, 13, FALSE)</f>
        <v>*</v>
      </c>
      <c r="U277" s="9">
        <f>VLOOKUP(C277, [1]Data!$A:$N, 14, FALSE)</f>
        <v>0.11560000000000001</v>
      </c>
      <c r="V277" s="8" t="str">
        <f>VLOOKUP(C277, [1]Data!$A:$O, 15, FALSE)</f>
        <v>Lawrence</v>
      </c>
      <c r="W277" s="8" t="str">
        <f>VLOOKUP(C277, [1]Data!$A:$P, 16, FALSE)</f>
        <v>rural</v>
      </c>
      <c r="X277" s="8" t="str">
        <f>VLOOKUP(C277, [1]Data!$A:$Q, 17, FALSE)</f>
        <v>Southwest</v>
      </c>
      <c r="Y277" s="8">
        <f>VLOOKUP(C277, [1]Data!$A:$R, 18, FALSE)</f>
        <v>2920310</v>
      </c>
    </row>
    <row r="278" spans="1:25" ht="15.6" x14ac:dyDescent="0.35">
      <c r="A278" s="7" t="s">
        <v>791</v>
      </c>
      <c r="B278" s="8" t="s">
        <v>792</v>
      </c>
      <c r="C278" s="8" t="s">
        <v>793</v>
      </c>
      <c r="D278" s="8">
        <f>VLOOKUP(C278, [1]Data!$A:$D, 4, FALSE)</f>
        <v>68</v>
      </c>
      <c r="E278" s="8" t="s">
        <v>3</v>
      </c>
      <c r="F278" s="8">
        <v>16</v>
      </c>
      <c r="G278" s="9" t="s">
        <v>3</v>
      </c>
      <c r="H278" s="8" t="s">
        <v>3</v>
      </c>
      <c r="I278" s="8" t="s">
        <v>3</v>
      </c>
      <c r="J278" s="8" t="s">
        <v>3</v>
      </c>
      <c r="K278" s="8" t="s">
        <v>3</v>
      </c>
      <c r="L278" s="8" t="s">
        <v>3</v>
      </c>
      <c r="M278" s="9">
        <f>VLOOKUP(C278, [1]Data!$A:$F, 6, FALSE)</f>
        <v>0.98499999999999999</v>
      </c>
      <c r="N278" s="9">
        <f>VLOOKUP(C278, [1]Data!$A:$G, 7, FALSE)</f>
        <v>0.98499999999999999</v>
      </c>
      <c r="O278" s="9" t="str">
        <f>VLOOKUP(C278, [1]Data!$A:$H, 8, FALSE)</f>
        <v>*</v>
      </c>
      <c r="P278" s="9" t="str">
        <f>VLOOKUP(C278, [1]Data!$A:$I, 9, FALSE)</f>
        <v>*</v>
      </c>
      <c r="Q278" s="9" t="str">
        <f>VLOOKUP(C278, [1]Data!$A:$J, 10, FALSE)</f>
        <v>*</v>
      </c>
      <c r="R278" s="9" t="str">
        <f>VLOOKUP(C278, [1]Data!$A:$K, 11, FALSE)</f>
        <v>*</v>
      </c>
      <c r="S278" s="9" t="str">
        <f>VLOOKUP(C278, [1]Data!$A:$L, 12, FALSE)</f>
        <v>*</v>
      </c>
      <c r="T278" s="9" t="str">
        <f>VLOOKUP(C278, [1]Data!$A:$M, 13, FALSE)</f>
        <v>*</v>
      </c>
      <c r="U278" s="9">
        <f>VLOOKUP(C278, [1]Data!$A:$N, 14, FALSE)</f>
        <v>0.10289999999999999</v>
      </c>
      <c r="V278" s="8" t="str">
        <f>VLOOKUP(C278, [1]Data!$A:$O, 15, FALSE)</f>
        <v>Madison</v>
      </c>
      <c r="W278" s="8" t="str">
        <f>VLOOKUP(C278, [1]Data!$A:$P, 16, FALSE)</f>
        <v>rural</v>
      </c>
      <c r="X278" s="8" t="str">
        <f>VLOOKUP(C278, [1]Data!$A:$Q, 17, FALSE)</f>
        <v>Bootheel</v>
      </c>
      <c r="Y278" s="8">
        <f>VLOOKUP(C278, [1]Data!$A:$R, 18, FALSE)</f>
        <v>2920370</v>
      </c>
    </row>
    <row r="279" spans="1:25" ht="15.6" x14ac:dyDescent="0.35">
      <c r="A279" s="7" t="s">
        <v>1218</v>
      </c>
      <c r="B279" s="8" t="s">
        <v>1219</v>
      </c>
      <c r="C279" s="8" t="s">
        <v>1220</v>
      </c>
      <c r="D279" s="8">
        <f>VLOOKUP(C279, [1]Data!$A:$D, 4, FALSE)</f>
        <v>783</v>
      </c>
      <c r="E279" s="8">
        <v>113</v>
      </c>
      <c r="F279" s="8">
        <v>163</v>
      </c>
      <c r="G279" s="9">
        <v>0.69325153374233128</v>
      </c>
      <c r="H279" s="8">
        <v>17.600000000000001</v>
      </c>
      <c r="I279" s="8">
        <v>15.9</v>
      </c>
      <c r="J279" s="8">
        <v>17</v>
      </c>
      <c r="K279" s="8">
        <v>19</v>
      </c>
      <c r="L279" s="8">
        <v>18</v>
      </c>
      <c r="M279" s="9">
        <f>VLOOKUP(C279, [1]Data!$A:$F, 6, FALSE)</f>
        <v>0.26500000000000001</v>
      </c>
      <c r="N279" s="9">
        <f>VLOOKUP(C279, [1]Data!$A:$G, 7, FALSE)</f>
        <v>0.58599999999999997</v>
      </c>
      <c r="O279" s="9">
        <f>VLOOKUP(C279, [1]Data!$A:$H, 8, FALSE)</f>
        <v>5.4000000000000006E-2</v>
      </c>
      <c r="P279" s="9">
        <f>VLOOKUP(C279, [1]Data!$A:$I, 9, FALSE)</f>
        <v>0.25900000000000001</v>
      </c>
      <c r="Q279" s="9" t="str">
        <f>VLOOKUP(C279, [1]Data!$A:$J, 10, FALSE)</f>
        <v>*</v>
      </c>
      <c r="R279" s="9">
        <f>VLOOKUP(C279, [1]Data!$A:$K, 11, FALSE)</f>
        <v>3.4000000000000002E-2</v>
      </c>
      <c r="S279" s="9" t="str">
        <f>VLOOKUP(C279, [1]Data!$A:$L, 12, FALSE)</f>
        <v>*</v>
      </c>
      <c r="T279" s="9">
        <f>VLOOKUP(C279, [1]Data!$A:$M, 13, FALSE)</f>
        <v>3.8300000000000001E-2</v>
      </c>
      <c r="U279" s="9">
        <f>VLOOKUP(C279, [1]Data!$A:$N, 14, FALSE)</f>
        <v>0.1047</v>
      </c>
      <c r="V279" s="8" t="str">
        <f>VLOOKUP(C279, [1]Data!$A:$O, 15, FALSE)</f>
        <v>Saline</v>
      </c>
      <c r="W279" s="8" t="str">
        <f>VLOOKUP(C279, [1]Data!$A:$P, 16, FALSE)</f>
        <v>rural</v>
      </c>
      <c r="X279" s="8" t="str">
        <f>VLOOKUP(C279, [1]Data!$A:$Q, 17, FALSE)</f>
        <v>Western Plains</v>
      </c>
      <c r="Y279" s="8">
        <f>VLOOKUP(C279, [1]Data!$A:$R, 18, FALSE)</f>
        <v>2920410</v>
      </c>
    </row>
    <row r="280" spans="1:25" ht="15.6" x14ac:dyDescent="0.35">
      <c r="A280" s="7" t="s">
        <v>1374</v>
      </c>
      <c r="B280" s="8" t="s">
        <v>1375</v>
      </c>
      <c r="C280" s="8" t="s">
        <v>1376</v>
      </c>
      <c r="D280" s="8">
        <f>VLOOKUP(C280, [1]Data!$A:$D, 4, FALSE)</f>
        <v>901</v>
      </c>
      <c r="E280" s="8">
        <v>103</v>
      </c>
      <c r="F280" s="8">
        <v>208</v>
      </c>
      <c r="G280" s="9">
        <v>0.49519230769230771</v>
      </c>
      <c r="H280" s="8">
        <v>20.3</v>
      </c>
      <c r="I280" s="8">
        <v>18.600000000000001</v>
      </c>
      <c r="J280" s="8">
        <v>20.100000000000001</v>
      </c>
      <c r="K280" s="8">
        <v>21.5</v>
      </c>
      <c r="L280" s="8">
        <v>20.3</v>
      </c>
      <c r="M280" s="9">
        <f>VLOOKUP(C280, [1]Data!$A:$F, 6, FALSE)</f>
        <v>0.33299999999999996</v>
      </c>
      <c r="N280" s="9">
        <f>VLOOKUP(C280, [1]Data!$A:$G, 7, FALSE)</f>
        <v>0.91200000000000003</v>
      </c>
      <c r="O280" s="9" t="str">
        <f>VLOOKUP(C280, [1]Data!$A:$H, 8, FALSE)</f>
        <v>*</v>
      </c>
      <c r="P280" s="9">
        <f>VLOOKUP(C280, [1]Data!$A:$I, 9, FALSE)</f>
        <v>3.4000000000000002E-2</v>
      </c>
      <c r="Q280" s="9" t="str">
        <f>VLOOKUP(C280, [1]Data!$A:$J, 10, FALSE)</f>
        <v>*</v>
      </c>
      <c r="R280" s="9">
        <f>VLOOKUP(C280, [1]Data!$A:$K, 11, FALSE)</f>
        <v>4.4000000000000004E-2</v>
      </c>
      <c r="S280" s="9" t="str">
        <f>VLOOKUP(C280, [1]Data!$A:$L, 12, FALSE)</f>
        <v>*</v>
      </c>
      <c r="T280" s="9" t="str">
        <f>VLOOKUP(C280, [1]Data!$A:$M, 13, FALSE)</f>
        <v>*</v>
      </c>
      <c r="U280" s="9">
        <f>VLOOKUP(C280, [1]Data!$A:$N, 14, FALSE)</f>
        <v>0.111</v>
      </c>
      <c r="V280" s="8" t="str">
        <f>VLOOKUP(C280, [1]Data!$A:$O, 15, FALSE)</f>
        <v>Webster</v>
      </c>
      <c r="W280" s="8" t="str">
        <f>VLOOKUP(C280, [1]Data!$A:$P, 16, FALSE)</f>
        <v>rural</v>
      </c>
      <c r="X280" s="8" t="str">
        <f>VLOOKUP(C280, [1]Data!$A:$Q, 17, FALSE)</f>
        <v>Southwest</v>
      </c>
      <c r="Y280" s="8">
        <f>VLOOKUP(C280, [1]Data!$A:$R, 18, FALSE)</f>
        <v>2920430</v>
      </c>
    </row>
    <row r="281" spans="1:25" ht="15.6" x14ac:dyDescent="0.35">
      <c r="A281" s="7" t="s">
        <v>907</v>
      </c>
      <c r="B281" s="8" t="s">
        <v>908</v>
      </c>
      <c r="C281" s="8" t="s">
        <v>909</v>
      </c>
      <c r="D281" s="8">
        <f>VLOOKUP(C281, [1]Data!$A:$D, 4, FALSE)</f>
        <v>481</v>
      </c>
      <c r="E281" s="8">
        <v>68</v>
      </c>
      <c r="F281" s="8">
        <v>97</v>
      </c>
      <c r="G281" s="9">
        <v>0.7010309278350515</v>
      </c>
      <c r="H281" s="8">
        <v>22.2</v>
      </c>
      <c r="I281" s="8">
        <v>21.4</v>
      </c>
      <c r="J281" s="8">
        <v>21</v>
      </c>
      <c r="K281" s="8">
        <v>23.3</v>
      </c>
      <c r="L281" s="8">
        <v>22.7</v>
      </c>
      <c r="M281" s="9">
        <f>VLOOKUP(C281, [1]Data!$A:$F, 6, FALSE)</f>
        <v>0.125</v>
      </c>
      <c r="N281" s="9">
        <f>VLOOKUP(C281, [1]Data!$A:$G, 7, FALSE)</f>
        <v>0.92099999999999993</v>
      </c>
      <c r="O281" s="9">
        <f>VLOOKUP(C281, [1]Data!$A:$H, 8, FALSE)</f>
        <v>1.7000000000000001E-2</v>
      </c>
      <c r="P281" s="9">
        <f>VLOOKUP(C281, [1]Data!$A:$I, 9, FALSE)</f>
        <v>2.7000000000000003E-2</v>
      </c>
      <c r="Q281" s="9">
        <f>VLOOKUP(C281, [1]Data!$A:$J, 10, FALSE)</f>
        <v>1.0395010395010396E-2</v>
      </c>
      <c r="R281" s="9">
        <f>VLOOKUP(C281, [1]Data!$A:$K, 11, FALSE)</f>
        <v>2.3E-2</v>
      </c>
      <c r="S281" s="9"/>
      <c r="T281" s="9" t="str">
        <f>VLOOKUP(C281, [1]Data!$A:$M, 13, FALSE)</f>
        <v>*</v>
      </c>
      <c r="U281" s="9">
        <f>VLOOKUP(C281, [1]Data!$A:$N, 14, FALSE)</f>
        <v>0.12269999999999999</v>
      </c>
      <c r="V281" s="8" t="str">
        <f>VLOOKUP(C281, [1]Data!$A:$O, 15, FALSE)</f>
        <v>Nodaway</v>
      </c>
      <c r="W281" s="8" t="str">
        <f>VLOOKUP(C281, [1]Data!$A:$P, 16, FALSE)</f>
        <v>rural</v>
      </c>
      <c r="X281" s="8" t="str">
        <f>VLOOKUP(C281, [1]Data!$A:$Q, 17, FALSE)</f>
        <v>Northwest</v>
      </c>
      <c r="Y281" s="8">
        <f>VLOOKUP(C281, [1]Data!$A:$R, 18, FALSE)</f>
        <v>2920490</v>
      </c>
    </row>
    <row r="282" spans="1:25" ht="15.6" x14ac:dyDescent="0.35">
      <c r="A282" s="7" t="s">
        <v>372</v>
      </c>
      <c r="B282" s="8" t="s">
        <v>373</v>
      </c>
      <c r="C282" s="8" t="s">
        <v>374</v>
      </c>
      <c r="D282" s="8">
        <f>VLOOKUP(C282, [1]Data!$A:$D, 4, FALSE)</f>
        <v>269</v>
      </c>
      <c r="E282" s="8">
        <v>25</v>
      </c>
      <c r="F282" s="8">
        <v>40</v>
      </c>
      <c r="G282" s="9">
        <v>0.625</v>
      </c>
      <c r="H282" s="8">
        <v>23</v>
      </c>
      <c r="I282" s="8">
        <v>22.1</v>
      </c>
      <c r="J282" s="8">
        <v>22</v>
      </c>
      <c r="K282" s="8">
        <v>24.1</v>
      </c>
      <c r="L282" s="8">
        <v>23.5</v>
      </c>
      <c r="M282" s="9">
        <f>VLOOKUP(C282, [1]Data!$A:$F, 6, FALSE)</f>
        <v>0.30199999999999999</v>
      </c>
      <c r="N282" s="9">
        <f>VLOOKUP(C282, [1]Data!$A:$G, 7, FALSE)</f>
        <v>0.97799999999999998</v>
      </c>
      <c r="O282" s="9" t="str">
        <f>VLOOKUP(C282, [1]Data!$A:$H, 8, FALSE)</f>
        <v>*</v>
      </c>
      <c r="P282" s="9" t="str">
        <f>VLOOKUP(C282, [1]Data!$A:$I, 9, FALSE)</f>
        <v>*</v>
      </c>
      <c r="Q282" s="9" t="str">
        <f>VLOOKUP(C282, [1]Data!$A:$J, 10, FALSE)</f>
        <v>*</v>
      </c>
      <c r="R282" s="9" t="str">
        <f>VLOOKUP(C282, [1]Data!$A:$K, 11, FALSE)</f>
        <v>*</v>
      </c>
      <c r="S282" s="9" t="str">
        <f>VLOOKUP(C282, [1]Data!$A:$L, 12, FALSE)</f>
        <v>*</v>
      </c>
      <c r="T282" s="9" t="str">
        <f>VLOOKUP(C282, [1]Data!$A:$M, 13, FALSE)</f>
        <v>*</v>
      </c>
      <c r="U282" s="9">
        <f>VLOOKUP(C282, [1]Data!$A:$N, 14, FALSE)</f>
        <v>0.1152</v>
      </c>
      <c r="V282" s="8" t="str">
        <f>VLOOKUP(C282, [1]Data!$A:$O, 15, FALSE)</f>
        <v>DeKalb</v>
      </c>
      <c r="W282" s="8" t="str">
        <f>VLOOKUP(C282, [1]Data!$A:$P, 16, FALSE)</f>
        <v>rural</v>
      </c>
      <c r="X282" s="8" t="str">
        <f>VLOOKUP(C282, [1]Data!$A:$Q, 17, FALSE)</f>
        <v>Northwest</v>
      </c>
      <c r="Y282" s="8">
        <f>VLOOKUP(C282, [1]Data!$A:$R, 18, FALSE)</f>
        <v>2920550</v>
      </c>
    </row>
    <row r="283" spans="1:25" ht="15.6" x14ac:dyDescent="0.35">
      <c r="A283" s="7" t="s">
        <v>773</v>
      </c>
      <c r="B283" s="8" t="s">
        <v>774</v>
      </c>
      <c r="C283" s="8" t="s">
        <v>775</v>
      </c>
      <c r="D283" s="8">
        <f>VLOOKUP(C283, [1]Data!$A:$D, 4, FALSE)</f>
        <v>1087</v>
      </c>
      <c r="E283" s="8">
        <v>106</v>
      </c>
      <c r="F283" s="8">
        <v>223</v>
      </c>
      <c r="G283" s="9">
        <v>0.47533632286995514</v>
      </c>
      <c r="H283" s="8">
        <v>17.8</v>
      </c>
      <c r="I283" s="8">
        <v>15.6</v>
      </c>
      <c r="J283" s="8">
        <v>17.399999999999999</v>
      </c>
      <c r="K283" s="8">
        <v>18.5</v>
      </c>
      <c r="L283" s="8">
        <v>19</v>
      </c>
      <c r="M283" s="9">
        <f>VLOOKUP(C283, [1]Data!$A:$F, 6, FALSE)</f>
        <v>0.53600000000000003</v>
      </c>
      <c r="N283" s="9">
        <f>VLOOKUP(C283, [1]Data!$A:$G, 7, FALSE)</f>
        <v>0.64800000000000002</v>
      </c>
      <c r="O283" s="9">
        <f>VLOOKUP(C283, [1]Data!$A:$H, 8, FALSE)</f>
        <v>8.0000000000000002E-3</v>
      </c>
      <c r="P283" s="9">
        <f>VLOOKUP(C283, [1]Data!$A:$I, 9, FALSE)</f>
        <v>0.22699999999999998</v>
      </c>
      <c r="Q283" s="9">
        <f>VLOOKUP(C283, [1]Data!$A:$J, 10, FALSE)</f>
        <v>1.8399264029438821E-2</v>
      </c>
      <c r="R283" s="9">
        <f>VLOOKUP(C283, [1]Data!$A:$K, 11, FALSE)</f>
        <v>2.1000000000000001E-2</v>
      </c>
      <c r="S283" s="9">
        <f>VLOOKUP(C283, [1]Data!$A:$L, 12, FALSE)</f>
        <v>7.7600735970561163E-2</v>
      </c>
      <c r="T283" s="9">
        <f>VLOOKUP(C283, [1]Data!$A:$M, 13, FALSE)</f>
        <v>0.115</v>
      </c>
      <c r="U283" s="9">
        <f>VLOOKUP(C283, [1]Data!$A:$N, 14, FALSE)</f>
        <v>0.16649999999999998</v>
      </c>
      <c r="V283" s="8" t="str">
        <f>VLOOKUP(C283, [1]Data!$A:$O, 15, FALSE)</f>
        <v>McDonald</v>
      </c>
      <c r="W283" s="8" t="str">
        <f>VLOOKUP(C283, [1]Data!$A:$P, 16, FALSE)</f>
        <v>rural</v>
      </c>
      <c r="X283" s="8" t="str">
        <f>VLOOKUP(C283, [1]Data!$A:$Q, 17, FALSE)</f>
        <v>Southwest</v>
      </c>
      <c r="Y283" s="8">
        <f>VLOOKUP(C283, [1]Data!$A:$R, 18, FALSE)</f>
        <v>2920610</v>
      </c>
    </row>
    <row r="284" spans="1:25" ht="15.6" x14ac:dyDescent="0.35">
      <c r="A284" s="7" t="s">
        <v>86</v>
      </c>
      <c r="B284" s="8" t="s">
        <v>87</v>
      </c>
      <c r="C284" s="8" t="s">
        <v>88</v>
      </c>
      <c r="D284" s="8">
        <f>VLOOKUP(C284, [1]Data!$A:$D, 4, FALSE)</f>
        <v>175</v>
      </c>
      <c r="E284" s="8">
        <v>17</v>
      </c>
      <c r="F284" s="8">
        <v>32</v>
      </c>
      <c r="G284" s="9">
        <v>0.53125</v>
      </c>
      <c r="H284" s="8">
        <v>18.100000000000001</v>
      </c>
      <c r="I284" s="8">
        <v>16.899999999999999</v>
      </c>
      <c r="J284" s="8">
        <v>19.100000000000001</v>
      </c>
      <c r="K284" s="8">
        <v>19.100000000000001</v>
      </c>
      <c r="L284" s="8">
        <v>16.899999999999999</v>
      </c>
      <c r="M284" s="9">
        <f>VLOOKUP(C284, [1]Data!$A:$F, 6, FALSE)</f>
        <v>0.38600000000000001</v>
      </c>
      <c r="N284" s="9">
        <f>VLOOKUP(C284, [1]Data!$A:$G, 7, FALSE)</f>
        <v>0.97699999999999998</v>
      </c>
      <c r="O284" s="9" t="str">
        <f>VLOOKUP(C284, [1]Data!$A:$H, 8, FALSE)</f>
        <v>*</v>
      </c>
      <c r="P284" s="9" t="str">
        <f>VLOOKUP(C284, [1]Data!$A:$I, 9, FALSE)</f>
        <v>*</v>
      </c>
      <c r="Q284" s="9" t="str">
        <f>VLOOKUP(C284, [1]Data!$A:$J, 10, FALSE)</f>
        <v>*</v>
      </c>
      <c r="R284" s="9" t="str">
        <f>VLOOKUP(C284, [1]Data!$A:$K, 11, FALSE)</f>
        <v>*</v>
      </c>
      <c r="S284" s="9" t="str">
        <f>VLOOKUP(C284, [1]Data!$A:$L, 12, FALSE)</f>
        <v>*</v>
      </c>
      <c r="T284" s="9" t="str">
        <f>VLOOKUP(C284, [1]Data!$A:$M, 13, FALSE)</f>
        <v>*</v>
      </c>
      <c r="U284" s="9">
        <f>VLOOKUP(C284, [1]Data!$A:$N, 14, FALSE)</f>
        <v>9.7100000000000006E-2</v>
      </c>
      <c r="V284" s="8" t="str">
        <f>VLOOKUP(C284, [1]Data!$A:$O, 15, FALSE)</f>
        <v>Bollinger</v>
      </c>
      <c r="W284" s="8" t="str">
        <f>VLOOKUP(C284, [1]Data!$A:$P, 16, FALSE)</f>
        <v>rural</v>
      </c>
      <c r="X284" s="8" t="str">
        <f>VLOOKUP(C284, [1]Data!$A:$Q, 17, FALSE)</f>
        <v>Bootheel</v>
      </c>
      <c r="Y284" s="8">
        <f>VLOOKUP(C284, [1]Data!$A:$R, 18, FALSE)</f>
        <v>2923640</v>
      </c>
    </row>
    <row r="285" spans="1:25" ht="15.6" x14ac:dyDescent="0.35">
      <c r="A285" s="7" t="s">
        <v>758</v>
      </c>
      <c r="B285" s="8" t="s">
        <v>759</v>
      </c>
      <c r="C285" s="8" t="s">
        <v>760</v>
      </c>
      <c r="D285" s="8">
        <f>VLOOKUP(C285, [1]Data!$A:$D, 4, FALSE)</f>
        <v>117</v>
      </c>
      <c r="E285" s="8">
        <v>18</v>
      </c>
      <c r="F285" s="8">
        <v>21</v>
      </c>
      <c r="G285" s="9">
        <v>0.8571428571428571</v>
      </c>
      <c r="H285" s="8">
        <v>17.7</v>
      </c>
      <c r="I285" s="8">
        <v>17.3</v>
      </c>
      <c r="J285" s="8">
        <v>18</v>
      </c>
      <c r="K285" s="8">
        <v>17.899999999999999</v>
      </c>
      <c r="L285" s="8">
        <v>17.399999999999999</v>
      </c>
      <c r="M285" s="9">
        <f>VLOOKUP(C285, [1]Data!$A:$F, 6, FALSE)</f>
        <v>0.21100000000000002</v>
      </c>
      <c r="N285" s="9">
        <f>VLOOKUP(C285, [1]Data!$A:$G, 7, FALSE)</f>
        <v>0.96599999999999997</v>
      </c>
      <c r="O285" s="9" t="str">
        <f>VLOOKUP(C285, [1]Data!$A:$H, 8, FALSE)</f>
        <v>*</v>
      </c>
      <c r="P285" s="9" t="str">
        <f>VLOOKUP(C285, [1]Data!$A:$I, 9, FALSE)</f>
        <v>*</v>
      </c>
      <c r="Q285" s="9" t="str">
        <f>VLOOKUP(C285, [1]Data!$A:$J, 10, FALSE)</f>
        <v>*</v>
      </c>
      <c r="R285" s="9" t="str">
        <f>VLOOKUP(C285, [1]Data!$A:$K, 11, FALSE)</f>
        <v>*</v>
      </c>
      <c r="S285" s="9" t="str">
        <f>VLOOKUP(C285, [1]Data!$A:$L, 12, FALSE)</f>
        <v>*</v>
      </c>
      <c r="T285" s="9" t="str">
        <f>VLOOKUP(C285, [1]Data!$A:$M, 13, FALSE)</f>
        <v>*</v>
      </c>
      <c r="U285" s="9">
        <f>VLOOKUP(C285, [1]Data!$A:$N, 14, FALSE)</f>
        <v>0.11109999999999999</v>
      </c>
      <c r="V285" s="8" t="str">
        <f>VLOOKUP(C285, [1]Data!$A:$O, 15, FALSE)</f>
        <v>Linn</v>
      </c>
      <c r="W285" s="8" t="str">
        <f>VLOOKUP(C285, [1]Data!$A:$P, 16, FALSE)</f>
        <v>rural</v>
      </c>
      <c r="X285" s="8" t="str">
        <f>VLOOKUP(C285, [1]Data!$A:$Q, 17, FALSE)</f>
        <v>Northeast</v>
      </c>
      <c r="Y285" s="8">
        <f>VLOOKUP(C285, [1]Data!$A:$R, 18, FALSE)</f>
        <v>2920640</v>
      </c>
    </row>
    <row r="286" spans="1:25" ht="15.6" x14ac:dyDescent="0.35">
      <c r="A286" s="7" t="s">
        <v>1165</v>
      </c>
      <c r="B286" s="8" t="s">
        <v>1166</v>
      </c>
      <c r="C286" s="8" t="s">
        <v>1167</v>
      </c>
      <c r="D286" s="8">
        <f>VLOOKUP(C286, [1]Data!$A:$D, 4, FALSE)</f>
        <v>1489</v>
      </c>
      <c r="E286" s="8">
        <v>293</v>
      </c>
      <c r="F286" s="8">
        <v>359</v>
      </c>
      <c r="G286" s="9">
        <v>0.81615598885793872</v>
      </c>
      <c r="H286" s="8">
        <v>19.899999999999999</v>
      </c>
      <c r="I286" s="8">
        <v>18.7</v>
      </c>
      <c r="J286" s="8">
        <v>19.2</v>
      </c>
      <c r="K286" s="8">
        <v>20.9</v>
      </c>
      <c r="L286" s="8">
        <v>20.3</v>
      </c>
      <c r="M286" s="9">
        <f>VLOOKUP(C286, [1]Data!$A:$F, 6, FALSE)</f>
        <v>0.218</v>
      </c>
      <c r="N286" s="9">
        <f>VLOOKUP(C286, [1]Data!$A:$G, 7, FALSE)</f>
        <v>0.73499999999999999</v>
      </c>
      <c r="O286" s="9">
        <f>VLOOKUP(C286, [1]Data!$A:$H, 8, FALSE)</f>
        <v>0.12</v>
      </c>
      <c r="P286" s="9">
        <f>VLOOKUP(C286, [1]Data!$A:$I, 9, FALSE)</f>
        <v>3.7999999999999999E-2</v>
      </c>
      <c r="Q286" s="9">
        <f>VLOOKUP(C286, [1]Data!$A:$J, 10, FALSE)</f>
        <v>5.104096709200806E-2</v>
      </c>
      <c r="R286" s="9">
        <f>VLOOKUP(C286, [1]Data!$A:$K, 11, FALSE)</f>
        <v>5.2999999999999999E-2</v>
      </c>
      <c r="S286" s="9"/>
      <c r="T286" s="9">
        <f>VLOOKUP(C286, [1]Data!$A:$M, 13, FALSE)</f>
        <v>9.3399999999999997E-2</v>
      </c>
      <c r="U286" s="9">
        <f>VLOOKUP(C286, [1]Data!$A:$N, 14, FALSE)</f>
        <v>0.14980000000000002</v>
      </c>
      <c r="V286" s="8" t="str">
        <f>VLOOKUP(C286, [1]Data!$A:$O, 15, FALSE)</f>
        <v>St. Louis</v>
      </c>
      <c r="W286" s="8" t="str">
        <f>VLOOKUP(C286, [1]Data!$A:$P, 16, FALSE)</f>
        <v>suburban</v>
      </c>
      <c r="X286" s="8" t="str">
        <f>VLOOKUP(C286, [1]Data!$A:$Q, 17, FALSE)</f>
        <v>St. Louis</v>
      </c>
      <c r="Y286" s="8">
        <f>VLOOKUP(C286, [1]Data!$A:$R, 18, FALSE)</f>
        <v>2920670</v>
      </c>
    </row>
    <row r="287" spans="1:25" ht="15.6" x14ac:dyDescent="0.35">
      <c r="A287" s="7" t="s">
        <v>1165</v>
      </c>
      <c r="B287" s="8" t="s">
        <v>1166</v>
      </c>
      <c r="C287" s="8" t="s">
        <v>1168</v>
      </c>
      <c r="D287" s="8">
        <f>VLOOKUP(C287, [1]Data!$A:$D, 4, FALSE)</f>
        <v>1752</v>
      </c>
      <c r="E287" s="8">
        <v>351</v>
      </c>
      <c r="F287" s="8">
        <v>402</v>
      </c>
      <c r="G287" s="9">
        <v>0.87313432835820892</v>
      </c>
      <c r="H287" s="8">
        <v>20.8</v>
      </c>
      <c r="I287" s="8">
        <v>19.8</v>
      </c>
      <c r="J287" s="8">
        <v>19.899999999999999</v>
      </c>
      <c r="K287" s="8">
        <v>21.8</v>
      </c>
      <c r="L287" s="8">
        <v>21</v>
      </c>
      <c r="M287" s="9">
        <f>VLOOKUP(C287, [1]Data!$A:$F, 6, FALSE)</f>
        <v>9.6999999999999989E-2</v>
      </c>
      <c r="N287" s="9">
        <f>VLOOKUP(C287, [1]Data!$A:$G, 7, FALSE)</f>
        <v>0.82499999999999996</v>
      </c>
      <c r="O287" s="9">
        <f>VLOOKUP(C287, [1]Data!$A:$H, 8, FALSE)</f>
        <v>5.7000000000000002E-2</v>
      </c>
      <c r="P287" s="9">
        <f>VLOOKUP(C287, [1]Data!$A:$I, 9, FALSE)</f>
        <v>3.7000000000000005E-2</v>
      </c>
      <c r="Q287" s="9">
        <f>VLOOKUP(C287, [1]Data!$A:$J, 10, FALSE)</f>
        <v>3.9383561643835614E-2</v>
      </c>
      <c r="R287" s="9">
        <f>VLOOKUP(C287, [1]Data!$A:$K, 11, FALSE)</f>
        <v>3.9E-2</v>
      </c>
      <c r="S287" s="9"/>
      <c r="T287" s="9">
        <f>VLOOKUP(C287, [1]Data!$A:$M, 13, FALSE)</f>
        <v>2.9700000000000001E-2</v>
      </c>
      <c r="U287" s="9">
        <f>VLOOKUP(C287, [1]Data!$A:$N, 14, FALSE)</f>
        <v>0.1404</v>
      </c>
      <c r="V287" s="8" t="str">
        <f>VLOOKUP(C287, [1]Data!$A:$O, 15, FALSE)</f>
        <v>St. Louis</v>
      </c>
      <c r="W287" s="8" t="str">
        <f>VLOOKUP(C287, [1]Data!$A:$P, 16, FALSE)</f>
        <v>suburban</v>
      </c>
      <c r="X287" s="8" t="str">
        <f>VLOOKUP(C287, [1]Data!$A:$Q, 17, FALSE)</f>
        <v>St. Louis</v>
      </c>
      <c r="Y287" s="8">
        <f>VLOOKUP(C287, [1]Data!$A:$R, 18, FALSE)</f>
        <v>2920670</v>
      </c>
    </row>
    <row r="288" spans="1:25" ht="15.6" x14ac:dyDescent="0.35">
      <c r="A288" s="7" t="s">
        <v>408</v>
      </c>
      <c r="B288" s="8" t="s">
        <v>409</v>
      </c>
      <c r="C288" s="8" t="s">
        <v>410</v>
      </c>
      <c r="D288" s="8">
        <f>VLOOKUP(C288, [1]Data!$A:$D, 4, FALSE)</f>
        <v>918</v>
      </c>
      <c r="E288" s="8">
        <v>48</v>
      </c>
      <c r="F288" s="8">
        <v>206</v>
      </c>
      <c r="G288" s="9">
        <v>0.23300970873786409</v>
      </c>
      <c r="H288" s="8">
        <v>21.1</v>
      </c>
      <c r="I288" s="8">
        <v>20.6</v>
      </c>
      <c r="J288" s="8">
        <v>20.5</v>
      </c>
      <c r="K288" s="8">
        <v>22.1</v>
      </c>
      <c r="L288" s="8">
        <v>20.8</v>
      </c>
      <c r="M288" s="9">
        <f>VLOOKUP(C288, [1]Data!$A:$F, 6, FALSE)</f>
        <v>0.34600000000000003</v>
      </c>
      <c r="N288" s="9">
        <f>VLOOKUP(C288, [1]Data!$A:$G, 7, FALSE)</f>
        <v>0.89</v>
      </c>
      <c r="O288" s="9">
        <f>VLOOKUP(C288, [1]Data!$A:$H, 8, FALSE)</f>
        <v>1.4999999999999999E-2</v>
      </c>
      <c r="P288" s="9">
        <f>VLOOKUP(C288, [1]Data!$A:$I, 9, FALSE)</f>
        <v>3.7999999999999999E-2</v>
      </c>
      <c r="Q288" s="9">
        <f>VLOOKUP(C288, [1]Data!$A:$J, 10, FALSE)</f>
        <v>6.5359477124183009E-3</v>
      </c>
      <c r="R288" s="9">
        <f>VLOOKUP(C288, [1]Data!$A:$K, 11, FALSE)</f>
        <v>4.4000000000000004E-2</v>
      </c>
      <c r="S288" s="9">
        <f>VLOOKUP(C288, [1]Data!$A:$L, 12, FALSE)</f>
        <v>6.4640522875816231E-3</v>
      </c>
      <c r="T288" s="9">
        <f>VLOOKUP(C288, [1]Data!$A:$M, 13, FALSE)</f>
        <v>9.7999999999999997E-3</v>
      </c>
      <c r="U288" s="9">
        <f>VLOOKUP(C288, [1]Data!$A:$N, 14, FALSE)</f>
        <v>0.1885</v>
      </c>
      <c r="V288" s="8" t="str">
        <f>VLOOKUP(C288, [1]Data!$A:$O, 15, FALSE)</f>
        <v>Franklin</v>
      </c>
      <c r="W288" s="8" t="str">
        <f>VLOOKUP(C288, [1]Data!$A:$P, 16, FALSE)</f>
        <v>rural</v>
      </c>
      <c r="X288" s="8" t="str">
        <f>VLOOKUP(C288, [1]Data!$A:$Q, 17, FALSE)</f>
        <v>Ozarks</v>
      </c>
      <c r="Y288" s="8">
        <f>VLOOKUP(C288, [1]Data!$A:$R, 18, FALSE)</f>
        <v>2923460</v>
      </c>
    </row>
    <row r="289" spans="1:25" ht="15.6" x14ac:dyDescent="0.35">
      <c r="A289" s="7" t="s">
        <v>30</v>
      </c>
      <c r="B289" s="8" t="s">
        <v>31</v>
      </c>
      <c r="C289" s="8" t="s">
        <v>32</v>
      </c>
      <c r="D289" s="8">
        <f>VLOOKUP(C289, [1]Data!$A:$D, 4, FALSE)</f>
        <v>722</v>
      </c>
      <c r="E289" s="8">
        <v>128</v>
      </c>
      <c r="F289" s="8">
        <v>194</v>
      </c>
      <c r="G289" s="9">
        <v>0.65979381443298968</v>
      </c>
      <c r="H289" s="8">
        <v>18.399999999999999</v>
      </c>
      <c r="I289" s="8">
        <v>16.5</v>
      </c>
      <c r="J289" s="8">
        <v>18.2</v>
      </c>
      <c r="K289" s="8">
        <v>19.399999999999999</v>
      </c>
      <c r="L289" s="8">
        <v>18.899999999999999</v>
      </c>
      <c r="M289" s="9">
        <f>VLOOKUP(C289, [1]Data!$A:$F, 6, FALSE)</f>
        <v>0.249</v>
      </c>
      <c r="N289" s="9">
        <f>VLOOKUP(C289, [1]Data!$A:$G, 7, FALSE)</f>
        <v>0.76300000000000001</v>
      </c>
      <c r="O289" s="9">
        <f>VLOOKUP(C289, [1]Data!$A:$H, 8, FALSE)</f>
        <v>5.4000000000000006E-2</v>
      </c>
      <c r="P289" s="9">
        <f>VLOOKUP(C289, [1]Data!$A:$I, 9, FALSE)</f>
        <v>0.09</v>
      </c>
      <c r="Q289" s="9" t="str">
        <f>VLOOKUP(C289, [1]Data!$A:$J, 10, FALSE)</f>
        <v>*</v>
      </c>
      <c r="R289" s="9">
        <f>VLOOKUP(C289, [1]Data!$A:$K, 11, FALSE)</f>
        <v>8.6999999999999994E-2</v>
      </c>
      <c r="S289" s="9" t="str">
        <f>VLOOKUP(C289, [1]Data!$A:$L, 12, FALSE)</f>
        <v>*</v>
      </c>
      <c r="T289" s="9">
        <f>VLOOKUP(C289, [1]Data!$A:$M, 13, FALSE)</f>
        <v>2.63E-2</v>
      </c>
      <c r="U289" s="9">
        <f>VLOOKUP(C289, [1]Data!$A:$N, 14, FALSE)</f>
        <v>0.1108</v>
      </c>
      <c r="V289" s="8" t="str">
        <f>VLOOKUP(C289, [1]Data!$A:$O, 15, FALSE)</f>
        <v>Audrain</v>
      </c>
      <c r="W289" s="8" t="str">
        <f>VLOOKUP(C289, [1]Data!$A:$P, 16, FALSE)</f>
        <v>rural</v>
      </c>
      <c r="X289" s="8" t="str">
        <f>VLOOKUP(C289, [1]Data!$A:$Q, 17, FALSE)</f>
        <v>Central</v>
      </c>
      <c r="Y289" s="8">
        <f>VLOOKUP(C289, [1]Data!$A:$R, 18, FALSE)</f>
        <v>2920810</v>
      </c>
    </row>
    <row r="290" spans="1:25" ht="15.6" x14ac:dyDescent="0.35">
      <c r="A290" s="7" t="s">
        <v>60</v>
      </c>
      <c r="B290" s="8" t="s">
        <v>61</v>
      </c>
      <c r="C290" s="8" t="s">
        <v>62</v>
      </c>
      <c r="D290" s="8">
        <f>VLOOKUP(C290, [1]Data!$A:$D, 4, FALSE)</f>
        <v>81</v>
      </c>
      <c r="E290" s="8" t="s">
        <v>3</v>
      </c>
      <c r="F290" s="8">
        <v>12</v>
      </c>
      <c r="G290" s="9" t="s">
        <v>3</v>
      </c>
      <c r="H290" s="8">
        <v>18.7</v>
      </c>
      <c r="I290" s="8">
        <v>17.3</v>
      </c>
      <c r="J290" s="8">
        <v>17.3</v>
      </c>
      <c r="K290" s="8">
        <v>19</v>
      </c>
      <c r="L290" s="8">
        <v>21</v>
      </c>
      <c r="M290" s="9">
        <f>VLOOKUP(C290, [1]Data!$A:$F, 6, FALSE)</f>
        <v>0.42499999999999999</v>
      </c>
      <c r="N290" s="9">
        <f>VLOOKUP(C290, [1]Data!$A:$G, 7, FALSE)</f>
        <v>0.82700000000000007</v>
      </c>
      <c r="O290" s="9" t="str">
        <f>VLOOKUP(C290, [1]Data!$A:$H, 8, FALSE)</f>
        <v>*</v>
      </c>
      <c r="P290" s="9" t="str">
        <f>VLOOKUP(C290, [1]Data!$A:$I, 9, FALSE)</f>
        <v>*</v>
      </c>
      <c r="Q290" s="9" t="str">
        <f>VLOOKUP(C290, [1]Data!$A:$J, 10, FALSE)</f>
        <v>*</v>
      </c>
      <c r="R290" s="9">
        <f>VLOOKUP(C290, [1]Data!$A:$K, 11, FALSE)</f>
        <v>6.2E-2</v>
      </c>
      <c r="S290" s="9" t="str">
        <f>VLOOKUP(C290, [1]Data!$A:$L, 12, FALSE)</f>
        <v>*</v>
      </c>
      <c r="T290" s="9" t="str">
        <f>VLOOKUP(C290, [1]Data!$A:$M, 13, FALSE)</f>
        <v>*</v>
      </c>
      <c r="U290" s="9" t="str">
        <f>VLOOKUP(C290, [1]Data!$A:$N, 14, FALSE)</f>
        <v>*</v>
      </c>
      <c r="V290" s="8" t="str">
        <f>VLOOKUP(C290, [1]Data!$A:$O, 15, FALSE)</f>
        <v>Bates</v>
      </c>
      <c r="W290" s="8" t="str">
        <f>VLOOKUP(C290, [1]Data!$A:$P, 16, FALSE)</f>
        <v>rural</v>
      </c>
      <c r="X290" s="8" t="str">
        <f>VLOOKUP(C290, [1]Data!$A:$Q, 17, FALSE)</f>
        <v>Western Plains</v>
      </c>
      <c r="Y290" s="8">
        <f>VLOOKUP(C290, [1]Data!$A:$R, 18, FALSE)</f>
        <v>2920820</v>
      </c>
    </row>
    <row r="291" spans="1:25" ht="15.6" x14ac:dyDescent="0.35">
      <c r="A291" s="7" t="s">
        <v>122</v>
      </c>
      <c r="B291" s="8" t="s">
        <v>123</v>
      </c>
      <c r="C291" s="8" t="s">
        <v>124</v>
      </c>
      <c r="D291" s="8">
        <f>VLOOKUP(C291, [1]Data!$A:$D, 4, FALSE)</f>
        <v>388</v>
      </c>
      <c r="E291" s="8">
        <v>32</v>
      </c>
      <c r="F291" s="8">
        <v>45</v>
      </c>
      <c r="G291" s="9">
        <v>0.71111111111111114</v>
      </c>
      <c r="H291" s="8">
        <v>20.100000000000001</v>
      </c>
      <c r="I291" s="8">
        <v>18.899999999999999</v>
      </c>
      <c r="J291" s="8">
        <v>19.3</v>
      </c>
      <c r="K291" s="8">
        <v>20.3</v>
      </c>
      <c r="L291" s="8">
        <v>21.3</v>
      </c>
      <c r="M291" s="9">
        <f>VLOOKUP(C291, [1]Data!$A:$F, 6, FALSE)</f>
        <v>0.14599999999999999</v>
      </c>
      <c r="N291" s="9">
        <f>VLOOKUP(C291, [1]Data!$A:$G, 7, FALSE)</f>
        <v>0.95900000000000007</v>
      </c>
      <c r="O291" s="9">
        <f>VLOOKUP(C291, [1]Data!$A:$H, 8, FALSE)</f>
        <v>1.3000000000000001E-2</v>
      </c>
      <c r="P291" s="9" t="str">
        <f>VLOOKUP(C291, [1]Data!$A:$I, 9, FALSE)</f>
        <v>*</v>
      </c>
      <c r="Q291" s="9" t="str">
        <f>VLOOKUP(C291, [1]Data!$A:$J, 10, FALSE)</f>
        <v>*</v>
      </c>
      <c r="R291" s="9">
        <f>VLOOKUP(C291, [1]Data!$A:$K, 11, FALSE)</f>
        <v>2.1000000000000001E-2</v>
      </c>
      <c r="S291" s="9" t="str">
        <f>VLOOKUP(C291, [1]Data!$A:$L, 12, FALSE)</f>
        <v>*</v>
      </c>
      <c r="T291" s="9" t="str">
        <f>VLOOKUP(C291, [1]Data!$A:$M, 13, FALSE)</f>
        <v>*</v>
      </c>
      <c r="U291" s="9">
        <f>VLOOKUP(C291, [1]Data!$A:$N, 14, FALSE)</f>
        <v>6.4399999999999999E-2</v>
      </c>
      <c r="V291" s="8" t="str">
        <f>VLOOKUP(C291, [1]Data!$A:$O, 15, FALSE)</f>
        <v>Buchanan</v>
      </c>
      <c r="W291" s="8" t="str">
        <f>VLOOKUP(C291, [1]Data!$A:$P, 16, FALSE)</f>
        <v>rural</v>
      </c>
      <c r="X291" s="8" t="str">
        <f>VLOOKUP(C291, [1]Data!$A:$Q, 17, FALSE)</f>
        <v>Northwest</v>
      </c>
      <c r="Y291" s="8">
        <f>VLOOKUP(C291, [1]Data!$A:$R, 18, FALSE)</f>
        <v>2911940</v>
      </c>
    </row>
    <row r="292" spans="1:25" ht="15.6" x14ac:dyDescent="0.35">
      <c r="A292" s="7" t="s">
        <v>228</v>
      </c>
      <c r="B292" s="8" t="s">
        <v>229</v>
      </c>
      <c r="C292" s="8" t="s">
        <v>230</v>
      </c>
      <c r="D292" s="8">
        <f>VLOOKUP(C292, [1]Data!$A:$D, 4, FALSE)</f>
        <v>195</v>
      </c>
      <c r="E292" s="8">
        <v>26</v>
      </c>
      <c r="F292" s="8">
        <v>40</v>
      </c>
      <c r="G292" s="9">
        <v>0.65</v>
      </c>
      <c r="H292" s="8">
        <v>19.399999999999999</v>
      </c>
      <c r="I292" s="8">
        <v>18.899999999999999</v>
      </c>
      <c r="J292" s="8">
        <v>18.2</v>
      </c>
      <c r="K292" s="8">
        <v>21.1</v>
      </c>
      <c r="L292" s="8">
        <v>18.8</v>
      </c>
      <c r="M292" s="9">
        <f>VLOOKUP(C292, [1]Data!$A:$F, 6, FALSE)</f>
        <v>0.19899999999999998</v>
      </c>
      <c r="N292" s="9">
        <f>VLOOKUP(C292, [1]Data!$A:$G, 7, FALSE)</f>
        <v>0.95900000000000007</v>
      </c>
      <c r="O292" s="9" t="str">
        <f>VLOOKUP(C292, [1]Data!$A:$H, 8, FALSE)</f>
        <v>*</v>
      </c>
      <c r="P292" s="9">
        <f>VLOOKUP(C292, [1]Data!$A:$I, 9, FALSE)</f>
        <v>3.1E-2</v>
      </c>
      <c r="Q292" s="9" t="str">
        <f>VLOOKUP(C292, [1]Data!$A:$J, 10, FALSE)</f>
        <v>*</v>
      </c>
      <c r="R292" s="9" t="str">
        <f>VLOOKUP(C292, [1]Data!$A:$K, 11, FALSE)</f>
        <v>*</v>
      </c>
      <c r="S292" s="9" t="str">
        <f>VLOOKUP(C292, [1]Data!$A:$L, 12, FALSE)</f>
        <v>*</v>
      </c>
      <c r="T292" s="9" t="str">
        <f>VLOOKUP(C292, [1]Data!$A:$M, 13, FALSE)</f>
        <v>*</v>
      </c>
      <c r="U292" s="9">
        <f>VLOOKUP(C292, [1]Data!$A:$N, 14, FALSE)</f>
        <v>0.15380000000000002</v>
      </c>
      <c r="V292" s="8" t="str">
        <f>VLOOKUP(C292, [1]Data!$A:$O, 15, FALSE)</f>
        <v>Cass</v>
      </c>
      <c r="W292" s="8" t="str">
        <f>VLOOKUP(C292, [1]Data!$A:$P, 16, FALSE)</f>
        <v>suburban</v>
      </c>
      <c r="X292" s="8" t="str">
        <f>VLOOKUP(C292, [1]Data!$A:$Q, 17, FALSE)</f>
        <v>Kansas City</v>
      </c>
      <c r="Y292" s="8">
        <f>VLOOKUP(C292, [1]Data!$A:$R, 18, FALSE)</f>
        <v>2931800</v>
      </c>
    </row>
    <row r="293" spans="1:25" ht="15.6" x14ac:dyDescent="0.35">
      <c r="A293" s="7" t="s">
        <v>1302</v>
      </c>
      <c r="B293" s="8" t="s">
        <v>1303</v>
      </c>
      <c r="C293" s="8" t="s">
        <v>1304</v>
      </c>
      <c r="D293" s="8">
        <f>VLOOKUP(C293, [1]Data!$A:$D, 4, FALSE)</f>
        <v>302</v>
      </c>
      <c r="E293" s="8">
        <v>23</v>
      </c>
      <c r="F293" s="8">
        <v>37</v>
      </c>
      <c r="G293" s="9">
        <v>0.6216216216216216</v>
      </c>
      <c r="H293" s="8">
        <v>17.399999999999999</v>
      </c>
      <c r="I293" s="8">
        <v>15</v>
      </c>
      <c r="J293" s="8">
        <v>18.3</v>
      </c>
      <c r="K293" s="8">
        <v>17</v>
      </c>
      <c r="L293" s="8">
        <v>18.5</v>
      </c>
      <c r="M293" s="9">
        <f>VLOOKUP(C293, [1]Data!$A:$F, 6, FALSE)</f>
        <v>0.41499999999999998</v>
      </c>
      <c r="N293" s="9">
        <f>VLOOKUP(C293, [1]Data!$A:$G, 7, FALSE)</f>
        <v>0.51300000000000001</v>
      </c>
      <c r="O293" s="9">
        <f>VLOOKUP(C293, [1]Data!$A:$H, 8, FALSE)</f>
        <v>0.05</v>
      </c>
      <c r="P293" s="9">
        <f>VLOOKUP(C293, [1]Data!$A:$I, 9, FALSE)</f>
        <v>0.42100000000000004</v>
      </c>
      <c r="Q293" s="9" t="str">
        <f>VLOOKUP(C293, [1]Data!$A:$J, 10, FALSE)</f>
        <v>*</v>
      </c>
      <c r="R293" s="9" t="str">
        <f>VLOOKUP(C293, [1]Data!$A:$K, 11, FALSE)</f>
        <v>*</v>
      </c>
      <c r="S293" s="9" t="str">
        <f>VLOOKUP(C293, [1]Data!$A:$L, 12, FALSE)</f>
        <v>*</v>
      </c>
      <c r="T293" s="9">
        <f>VLOOKUP(C293, [1]Data!$A:$M, 13, FALSE)</f>
        <v>0.18870000000000001</v>
      </c>
      <c r="U293" s="9">
        <f>VLOOKUP(C293, [1]Data!$A:$N, 14, FALSE)</f>
        <v>6.2899999999999998E-2</v>
      </c>
      <c r="V293" s="8" t="str">
        <f>VLOOKUP(C293, [1]Data!$A:$O, 15, FALSE)</f>
        <v>Sullivan</v>
      </c>
      <c r="W293" s="8" t="str">
        <f>VLOOKUP(C293, [1]Data!$A:$P, 16, FALSE)</f>
        <v>rural</v>
      </c>
      <c r="X293" s="8" t="str">
        <f>VLOOKUP(C293, [1]Data!$A:$Q, 17, FALSE)</f>
        <v>Northeast</v>
      </c>
      <c r="Y293" s="8">
        <f>VLOOKUP(C293, [1]Data!$A:$R, 18, FALSE)</f>
        <v>2920940</v>
      </c>
    </row>
    <row r="294" spans="1:25" ht="15.6" x14ac:dyDescent="0.35">
      <c r="A294" s="7" t="s">
        <v>821</v>
      </c>
      <c r="B294" s="8" t="s">
        <v>822</v>
      </c>
      <c r="C294" s="8" t="s">
        <v>823</v>
      </c>
      <c r="D294" s="8">
        <f>VLOOKUP(C294, [1]Data!$A:$D, 4, FALSE)</f>
        <v>60</v>
      </c>
      <c r="E294" s="8">
        <v>14</v>
      </c>
      <c r="F294" s="8">
        <v>16</v>
      </c>
      <c r="G294" s="9">
        <v>0.875</v>
      </c>
      <c r="H294" s="8">
        <v>17.600000000000001</v>
      </c>
      <c r="I294" s="8">
        <v>18.100000000000001</v>
      </c>
      <c r="J294" s="8">
        <v>16.8</v>
      </c>
      <c r="K294" s="8">
        <v>17.8</v>
      </c>
      <c r="L294" s="8">
        <v>17</v>
      </c>
      <c r="M294" s="9">
        <f>VLOOKUP(C294, [1]Data!$A:$F, 6, FALSE)</f>
        <v>0.41200000000000003</v>
      </c>
      <c r="N294" s="9">
        <f>VLOOKUP(C294, [1]Data!$A:$G, 7, FALSE)</f>
        <v>0.98299999999999998</v>
      </c>
      <c r="O294" s="9" t="str">
        <f>VLOOKUP(C294, [1]Data!$A:$H, 8, FALSE)</f>
        <v>*</v>
      </c>
      <c r="P294" s="9" t="str">
        <f>VLOOKUP(C294, [1]Data!$A:$I, 9, FALSE)</f>
        <v>*</v>
      </c>
      <c r="Q294" s="9" t="str">
        <f>VLOOKUP(C294, [1]Data!$A:$J, 10, FALSE)</f>
        <v>*</v>
      </c>
      <c r="R294" s="9" t="str">
        <f>VLOOKUP(C294, [1]Data!$A:$K, 11, FALSE)</f>
        <v>*</v>
      </c>
      <c r="S294" s="9" t="str">
        <f>VLOOKUP(C294, [1]Data!$A:$L, 12, FALSE)</f>
        <v>*</v>
      </c>
      <c r="T294" s="9" t="str">
        <f>VLOOKUP(C294, [1]Data!$A:$M, 13, FALSE)</f>
        <v>*</v>
      </c>
      <c r="U294" s="9">
        <f>VLOOKUP(C294, [1]Data!$A:$N, 14, FALSE)</f>
        <v>0.2</v>
      </c>
      <c r="V294" s="8" t="str">
        <f>VLOOKUP(C294, [1]Data!$A:$O, 15, FALSE)</f>
        <v>Miller</v>
      </c>
      <c r="W294" s="8" t="str">
        <f>VLOOKUP(C294, [1]Data!$A:$P, 16, FALSE)</f>
        <v>rural</v>
      </c>
      <c r="X294" s="8" t="str">
        <f>VLOOKUP(C294, [1]Data!$A:$Q, 17, FALSE)</f>
        <v>Central</v>
      </c>
      <c r="Y294" s="8">
        <f>VLOOKUP(C294, [1]Data!$A:$R, 18, FALSE)</f>
        <v>2930510</v>
      </c>
    </row>
    <row r="295" spans="1:25" ht="15.6" x14ac:dyDescent="0.35">
      <c r="A295" s="7" t="s">
        <v>716</v>
      </c>
      <c r="B295" s="8" t="s">
        <v>717</v>
      </c>
      <c r="C295" s="8" t="s">
        <v>718</v>
      </c>
      <c r="D295" s="8">
        <f>VLOOKUP(C295, [1]Data!$A:$D, 4, FALSE)</f>
        <v>309</v>
      </c>
      <c r="E295" s="8">
        <v>38</v>
      </c>
      <c r="F295" s="8">
        <v>40</v>
      </c>
      <c r="G295" s="9">
        <v>0.95</v>
      </c>
      <c r="H295" s="8">
        <v>18.5</v>
      </c>
      <c r="I295" s="8">
        <v>17.7</v>
      </c>
      <c r="J295" s="8">
        <v>17.399999999999999</v>
      </c>
      <c r="K295" s="8">
        <v>19.600000000000001</v>
      </c>
      <c r="L295" s="8">
        <v>18.899999999999999</v>
      </c>
      <c r="M295" s="9">
        <f>VLOOKUP(C295, [1]Data!$A:$F, 6, FALSE)</f>
        <v>0.46799999999999997</v>
      </c>
      <c r="N295" s="9">
        <f>VLOOKUP(C295, [1]Data!$A:$G, 7, FALSE)</f>
        <v>0.94200000000000006</v>
      </c>
      <c r="O295" s="9">
        <f>VLOOKUP(C295, [1]Data!$A:$H, 8, FALSE)</f>
        <v>2.3E-2</v>
      </c>
      <c r="P295" s="9">
        <f>VLOOKUP(C295, [1]Data!$A:$I, 9, FALSE)</f>
        <v>2.3E-2</v>
      </c>
      <c r="Q295" s="9" t="str">
        <f>VLOOKUP(C295, [1]Data!$A:$J, 10, FALSE)</f>
        <v>*</v>
      </c>
      <c r="R295" s="9" t="str">
        <f>VLOOKUP(C295, [1]Data!$A:$K, 11, FALSE)</f>
        <v>*</v>
      </c>
      <c r="S295" s="9" t="str">
        <f>VLOOKUP(C295, [1]Data!$A:$L, 12, FALSE)</f>
        <v>*</v>
      </c>
      <c r="T295" s="9" t="str">
        <f>VLOOKUP(C295, [1]Data!$A:$M, 13, FALSE)</f>
        <v>*</v>
      </c>
      <c r="U295" s="9">
        <f>VLOOKUP(C295, [1]Data!$A:$N, 14, FALSE)</f>
        <v>9.7100000000000006E-2</v>
      </c>
      <c r="V295" s="8" t="str">
        <f>VLOOKUP(C295, [1]Data!$A:$O, 15, FALSE)</f>
        <v>Lawrence</v>
      </c>
      <c r="W295" s="8" t="str">
        <f>VLOOKUP(C295, [1]Data!$A:$P, 16, FALSE)</f>
        <v>town</v>
      </c>
      <c r="X295" s="8" t="str">
        <f>VLOOKUP(C295, [1]Data!$A:$Q, 17, FALSE)</f>
        <v>Southwest</v>
      </c>
      <c r="Y295" s="8">
        <f>VLOOKUP(C295, [1]Data!$A:$R, 18, FALSE)</f>
        <v>2921000</v>
      </c>
    </row>
    <row r="296" spans="1:25" ht="15.6" x14ac:dyDescent="0.35">
      <c r="A296" s="7" t="s">
        <v>1059</v>
      </c>
      <c r="B296" s="8" t="s">
        <v>1060</v>
      </c>
      <c r="C296" s="8" t="s">
        <v>1061</v>
      </c>
      <c r="D296" s="8">
        <f>VLOOKUP(C296, [1]Data!$A:$D, 4, FALSE)</f>
        <v>746</v>
      </c>
      <c r="E296" s="8">
        <v>140</v>
      </c>
      <c r="F296" s="8">
        <v>174</v>
      </c>
      <c r="G296" s="9">
        <v>0.8045977011494253</v>
      </c>
      <c r="H296" s="8">
        <v>18.399999999999999</v>
      </c>
      <c r="I296" s="8">
        <v>17.899999999999999</v>
      </c>
      <c r="J296" s="8">
        <v>17.3</v>
      </c>
      <c r="K296" s="8">
        <v>19.5</v>
      </c>
      <c r="L296" s="8">
        <v>18.5</v>
      </c>
      <c r="M296" s="9">
        <f>VLOOKUP(C296, [1]Data!$A:$F, 6, FALSE)</f>
        <v>0.32400000000000001</v>
      </c>
      <c r="N296" s="9">
        <f>VLOOKUP(C296, [1]Data!$A:$G, 7, FALSE)</f>
        <v>0.84200000000000008</v>
      </c>
      <c r="O296" s="9">
        <f>VLOOKUP(C296, [1]Data!$A:$H, 8, FALSE)</f>
        <v>4.4000000000000004E-2</v>
      </c>
      <c r="P296" s="9">
        <f>VLOOKUP(C296, [1]Data!$A:$I, 9, FALSE)</f>
        <v>3.1E-2</v>
      </c>
      <c r="Q296" s="9">
        <f>VLOOKUP(C296, [1]Data!$A:$J, 10, FALSE)</f>
        <v>1.0723860589812333E-2</v>
      </c>
      <c r="R296" s="9">
        <f>VLOOKUP(C296, [1]Data!$A:$K, 11, FALSE)</f>
        <v>7.2000000000000008E-2</v>
      </c>
      <c r="S296" s="9"/>
      <c r="T296" s="9" t="str">
        <f>VLOOKUP(C296, [1]Data!$A:$M, 13, FALSE)</f>
        <v>*</v>
      </c>
      <c r="U296" s="9">
        <f>VLOOKUP(C296, [1]Data!$A:$N, 14, FALSE)</f>
        <v>0.12470000000000001</v>
      </c>
      <c r="V296" s="8" t="str">
        <f>VLOOKUP(C296, [1]Data!$A:$O, 15, FALSE)</f>
        <v>Randolph</v>
      </c>
      <c r="W296" s="8" t="str">
        <f>VLOOKUP(C296, [1]Data!$A:$P, 16, FALSE)</f>
        <v>town</v>
      </c>
      <c r="X296" s="8" t="str">
        <f>VLOOKUP(C296, [1]Data!$A:$Q, 17, FALSE)</f>
        <v>Northeast</v>
      </c>
      <c r="Y296" s="8">
        <f>VLOOKUP(C296, [1]Data!$A:$R, 18, FALSE)</f>
        <v>2921100</v>
      </c>
    </row>
    <row r="297" spans="1:25" ht="15.6" x14ac:dyDescent="0.35">
      <c r="A297" s="7" t="s">
        <v>48</v>
      </c>
      <c r="B297" s="8" t="s">
        <v>49</v>
      </c>
      <c r="C297" s="8" t="s">
        <v>50</v>
      </c>
      <c r="D297" s="8">
        <f>VLOOKUP(C297, [1]Data!$A:$D, 4, FALSE)</f>
        <v>742</v>
      </c>
      <c r="E297" s="8">
        <v>125</v>
      </c>
      <c r="F297" s="8">
        <v>141</v>
      </c>
      <c r="G297" s="9">
        <v>0.88652482269503541</v>
      </c>
      <c r="H297" s="8">
        <v>17.8</v>
      </c>
      <c r="I297" s="8">
        <v>16.3</v>
      </c>
      <c r="J297" s="8">
        <v>17.399999999999999</v>
      </c>
      <c r="K297" s="8">
        <v>18.899999999999999</v>
      </c>
      <c r="L297" s="8">
        <v>18.100000000000001</v>
      </c>
      <c r="M297" s="9">
        <f>VLOOKUP(C297, [1]Data!$A:$F, 6, FALSE)</f>
        <v>0.49299999999999999</v>
      </c>
      <c r="N297" s="9">
        <f>VLOOKUP(C297, [1]Data!$A:$G, 7, FALSE)</f>
        <v>0.52</v>
      </c>
      <c r="O297" s="9" t="str">
        <f>VLOOKUP(C297, [1]Data!$A:$H, 8, FALSE)</f>
        <v>*</v>
      </c>
      <c r="P297" s="9">
        <f>VLOOKUP(C297, [1]Data!$A:$I, 9, FALSE)</f>
        <v>0.39899999999999997</v>
      </c>
      <c r="Q297" s="9">
        <f>VLOOKUP(C297, [1]Data!$A:$J, 10, FALSE)</f>
        <v>3.638814016172507E-2</v>
      </c>
      <c r="R297" s="9">
        <f>VLOOKUP(C297, [1]Data!$A:$K, 11, FALSE)</f>
        <v>2.7999999999999997E-2</v>
      </c>
      <c r="S297" s="9" t="str">
        <f>VLOOKUP(C297, [1]Data!$A:$L, 12, FALSE)</f>
        <v>*</v>
      </c>
      <c r="T297" s="9">
        <f>VLOOKUP(C297, [1]Data!$A:$M, 13, FALSE)</f>
        <v>0.17249999999999999</v>
      </c>
      <c r="U297" s="9">
        <f>VLOOKUP(C297, [1]Data!$A:$N, 14, FALSE)</f>
        <v>0.155</v>
      </c>
      <c r="V297" s="8" t="str">
        <f>VLOOKUP(C297, [1]Data!$A:$O, 15, FALSE)</f>
        <v>Barry</v>
      </c>
      <c r="W297" s="8" t="str">
        <f>VLOOKUP(C297, [1]Data!$A:$P, 16, FALSE)</f>
        <v>town</v>
      </c>
      <c r="X297" s="8" t="str">
        <f>VLOOKUP(C297, [1]Data!$A:$Q, 17, FALSE)</f>
        <v>Southwest</v>
      </c>
      <c r="Y297" s="8">
        <f>VLOOKUP(C297, [1]Data!$A:$R, 18, FALSE)</f>
        <v>2921120</v>
      </c>
    </row>
    <row r="298" spans="1:25" ht="15.6" x14ac:dyDescent="0.35">
      <c r="A298" s="7" t="s">
        <v>839</v>
      </c>
      <c r="B298" s="8" t="s">
        <v>840</v>
      </c>
      <c r="C298" s="8" t="s">
        <v>841</v>
      </c>
      <c r="D298" s="8">
        <f>VLOOKUP(C298, [1]Data!$A:$D, 4, FALSE)</f>
        <v>435</v>
      </c>
      <c r="E298" s="8">
        <v>69</v>
      </c>
      <c r="F298" s="8">
        <v>102</v>
      </c>
      <c r="G298" s="9">
        <v>0.67647058823529416</v>
      </c>
      <c r="H298" s="8">
        <v>20.6</v>
      </c>
      <c r="I298" s="8">
        <v>20.2</v>
      </c>
      <c r="J298" s="8">
        <v>20</v>
      </c>
      <c r="K298" s="8">
        <v>20.9</v>
      </c>
      <c r="L298" s="8">
        <v>20.2</v>
      </c>
      <c r="M298" s="9">
        <f>VLOOKUP(C298, [1]Data!$A:$F, 6, FALSE)</f>
        <v>0.20699999999999999</v>
      </c>
      <c r="N298" s="9">
        <f>VLOOKUP(C298, [1]Data!$A:$G, 7, FALSE)</f>
        <v>0.83</v>
      </c>
      <c r="O298" s="9">
        <f>VLOOKUP(C298, [1]Data!$A:$H, 8, FALSE)</f>
        <v>1.6E-2</v>
      </c>
      <c r="P298" s="9">
        <f>VLOOKUP(C298, [1]Data!$A:$I, 9, FALSE)</f>
        <v>0.126</v>
      </c>
      <c r="Q298" s="9" t="str">
        <f>VLOOKUP(C298, [1]Data!$A:$J, 10, FALSE)</f>
        <v>*</v>
      </c>
      <c r="R298" s="9">
        <f>VLOOKUP(C298, [1]Data!$A:$K, 11, FALSE)</f>
        <v>2.1000000000000001E-2</v>
      </c>
      <c r="S298" s="9" t="str">
        <f>VLOOKUP(C298, [1]Data!$A:$L, 12, FALSE)</f>
        <v>*</v>
      </c>
      <c r="T298" s="9">
        <f>VLOOKUP(C298, [1]Data!$A:$M, 13, FALSE)</f>
        <v>3.9100000000000003E-2</v>
      </c>
      <c r="U298" s="9">
        <f>VLOOKUP(C298, [1]Data!$A:$N, 14, FALSE)</f>
        <v>7.8200000000000006E-2</v>
      </c>
      <c r="V298" s="8" t="str">
        <f>VLOOKUP(C298, [1]Data!$A:$O, 15, FALSE)</f>
        <v>Moniteau</v>
      </c>
      <c r="W298" s="8" t="str">
        <f>VLOOKUP(C298, [1]Data!$A:$P, 16, FALSE)</f>
        <v>rural</v>
      </c>
      <c r="X298" s="8" t="str">
        <f>VLOOKUP(C298, [1]Data!$A:$Q, 17, FALSE)</f>
        <v>Central</v>
      </c>
      <c r="Y298" s="8">
        <f>VLOOKUP(C298, [1]Data!$A:$R, 18, FALSE)</f>
        <v>2906510</v>
      </c>
    </row>
    <row r="299" spans="1:25" ht="15.6" x14ac:dyDescent="0.35">
      <c r="A299" s="7" t="s">
        <v>848</v>
      </c>
      <c r="B299" s="8" t="s">
        <v>849</v>
      </c>
      <c r="C299" s="8" t="s">
        <v>850</v>
      </c>
      <c r="D299" s="8">
        <f>VLOOKUP(C299, [1]Data!$A:$D, 4, FALSE)</f>
        <v>270</v>
      </c>
      <c r="E299" s="8">
        <v>32</v>
      </c>
      <c r="F299" s="8">
        <v>71</v>
      </c>
      <c r="G299" s="9">
        <v>0.45070422535211269</v>
      </c>
      <c r="H299" s="8">
        <v>20.6</v>
      </c>
      <c r="I299" s="8">
        <v>19.2</v>
      </c>
      <c r="J299" s="8">
        <v>20.2</v>
      </c>
      <c r="K299" s="8">
        <v>21</v>
      </c>
      <c r="L299" s="8">
        <v>21.5</v>
      </c>
      <c r="M299" s="9">
        <f>VLOOKUP(C299, [1]Data!$A:$F, 6, FALSE)</f>
        <v>0.18</v>
      </c>
      <c r="N299" s="9">
        <f>VLOOKUP(C299, [1]Data!$A:$G, 7, FALSE)</f>
        <v>0.84799999999999998</v>
      </c>
      <c r="O299" s="9">
        <f>VLOOKUP(C299, [1]Data!$A:$H, 8, FALSE)</f>
        <v>4.8000000000000001E-2</v>
      </c>
      <c r="P299" s="9">
        <f>VLOOKUP(C299, [1]Data!$A:$I, 9, FALSE)</f>
        <v>2.2000000000000002E-2</v>
      </c>
      <c r="Q299" s="9" t="str">
        <f>VLOOKUP(C299, [1]Data!$A:$J, 10, FALSE)</f>
        <v>*</v>
      </c>
      <c r="R299" s="9">
        <f>VLOOKUP(C299, [1]Data!$A:$K, 11, FALSE)</f>
        <v>6.7000000000000004E-2</v>
      </c>
      <c r="S299" s="9" t="str">
        <f>VLOOKUP(C299, [1]Data!$A:$L, 12, FALSE)</f>
        <v>*</v>
      </c>
      <c r="T299" s="9" t="str">
        <f>VLOOKUP(C299, [1]Data!$A:$M, 13, FALSE)</f>
        <v>*</v>
      </c>
      <c r="U299" s="9">
        <f>VLOOKUP(C299, [1]Data!$A:$N, 14, FALSE)</f>
        <v>0.1593</v>
      </c>
      <c r="V299" s="8" t="str">
        <f>VLOOKUP(C299, [1]Data!$A:$O, 15, FALSE)</f>
        <v>Monroe</v>
      </c>
      <c r="W299" s="8" t="str">
        <f>VLOOKUP(C299, [1]Data!$A:$P, 16, FALSE)</f>
        <v>rural</v>
      </c>
      <c r="X299" s="8" t="str">
        <f>VLOOKUP(C299, [1]Data!$A:$Q, 17, FALSE)</f>
        <v>Northeast</v>
      </c>
      <c r="Y299" s="8">
        <f>VLOOKUP(C299, [1]Data!$A:$R, 18, FALSE)</f>
        <v>2921210</v>
      </c>
    </row>
    <row r="300" spans="1:25" ht="15.6" x14ac:dyDescent="0.35">
      <c r="A300" s="7" t="s">
        <v>860</v>
      </c>
      <c r="B300" s="8" t="s">
        <v>861</v>
      </c>
      <c r="C300" s="8" t="s">
        <v>862</v>
      </c>
      <c r="D300" s="8">
        <f>VLOOKUP(C300, [1]Data!$A:$D, 4, FALSE)</f>
        <v>353</v>
      </c>
      <c r="E300" s="8">
        <v>45</v>
      </c>
      <c r="F300" s="8">
        <v>77</v>
      </c>
      <c r="G300" s="9">
        <v>0.58441558441558439</v>
      </c>
      <c r="H300" s="8">
        <v>19.8</v>
      </c>
      <c r="I300" s="8">
        <v>17.3</v>
      </c>
      <c r="J300" s="8">
        <v>20.100000000000001</v>
      </c>
      <c r="K300" s="8">
        <v>21</v>
      </c>
      <c r="L300" s="8">
        <v>20</v>
      </c>
      <c r="M300" s="9">
        <f>VLOOKUP(C300, [1]Data!$A:$F, 6, FALSE)</f>
        <v>0.27300000000000002</v>
      </c>
      <c r="N300" s="9">
        <f>VLOOKUP(C300, [1]Data!$A:$G, 7, FALSE)</f>
        <v>0.93200000000000005</v>
      </c>
      <c r="O300" s="9" t="str">
        <f>VLOOKUP(C300, [1]Data!$A:$H, 8, FALSE)</f>
        <v>*</v>
      </c>
      <c r="P300" s="9">
        <f>VLOOKUP(C300, [1]Data!$A:$I, 9, FALSE)</f>
        <v>2.5000000000000001E-2</v>
      </c>
      <c r="Q300" s="9" t="str">
        <f>VLOOKUP(C300, [1]Data!$A:$J, 10, FALSE)</f>
        <v>*</v>
      </c>
      <c r="R300" s="9">
        <f>VLOOKUP(C300, [1]Data!$A:$K, 11, FALSE)</f>
        <v>3.4000000000000002E-2</v>
      </c>
      <c r="S300" s="9" t="str">
        <f>VLOOKUP(C300, [1]Data!$A:$L, 12, FALSE)</f>
        <v>*</v>
      </c>
      <c r="T300" s="9" t="str">
        <f>VLOOKUP(C300, [1]Data!$A:$M, 13, FALSE)</f>
        <v>*</v>
      </c>
      <c r="U300" s="9">
        <f>VLOOKUP(C300, [1]Data!$A:$N, 14, FALSE)</f>
        <v>0.1416</v>
      </c>
      <c r="V300" s="8" t="str">
        <f>VLOOKUP(C300, [1]Data!$A:$O, 15, FALSE)</f>
        <v>Montgomery</v>
      </c>
      <c r="W300" s="8" t="str">
        <f>VLOOKUP(C300, [1]Data!$A:$P, 16, FALSE)</f>
        <v>rural</v>
      </c>
      <c r="X300" s="8" t="str">
        <f>VLOOKUP(C300, [1]Data!$A:$Q, 17, FALSE)</f>
        <v>Central</v>
      </c>
      <c r="Y300" s="8">
        <f>VLOOKUP(C300, [1]Data!$A:$R, 18, FALSE)</f>
        <v>2921330</v>
      </c>
    </row>
    <row r="301" spans="1:25" ht="15.6" x14ac:dyDescent="0.35">
      <c r="A301" s="7" t="s">
        <v>494</v>
      </c>
      <c r="B301" s="8" t="s">
        <v>495</v>
      </c>
      <c r="C301" s="8" t="s">
        <v>496</v>
      </c>
      <c r="D301" s="8">
        <f>VLOOKUP(C301, [1]Data!$A:$D, 4, FALSE)</f>
        <v>58</v>
      </c>
      <c r="E301" s="8">
        <v>9</v>
      </c>
      <c r="F301" s="8">
        <v>12</v>
      </c>
      <c r="G301" s="9">
        <v>0.75</v>
      </c>
      <c r="H301" s="8">
        <v>19.2</v>
      </c>
      <c r="I301" s="8">
        <v>18</v>
      </c>
      <c r="J301" s="8">
        <v>18</v>
      </c>
      <c r="K301" s="8">
        <v>20.6</v>
      </c>
      <c r="L301" s="8">
        <v>19.8</v>
      </c>
      <c r="M301" s="9">
        <f>VLOOKUP(C301, [1]Data!$A:$F, 6, FALSE)</f>
        <v>0.43099999999999999</v>
      </c>
      <c r="N301" s="9">
        <f>VLOOKUP(C301, [1]Data!$A:$G, 7, FALSE)</f>
        <v>0.94799999999999995</v>
      </c>
      <c r="O301" s="9" t="str">
        <f>VLOOKUP(C301, [1]Data!$A:$H, 8, FALSE)</f>
        <v>*</v>
      </c>
      <c r="P301" s="9" t="str">
        <f>VLOOKUP(C301, [1]Data!$A:$I, 9, FALSE)</f>
        <v>*</v>
      </c>
      <c r="Q301" s="9" t="str">
        <f>VLOOKUP(C301, [1]Data!$A:$J, 10, FALSE)</f>
        <v>*</v>
      </c>
      <c r="R301" s="9" t="str">
        <f>VLOOKUP(C301, [1]Data!$A:$K, 11, FALSE)</f>
        <v>*</v>
      </c>
      <c r="S301" s="9" t="str">
        <f>VLOOKUP(C301, [1]Data!$A:$L, 12, FALSE)</f>
        <v>*</v>
      </c>
      <c r="T301" s="9" t="str">
        <f>VLOOKUP(C301, [1]Data!$A:$M, 13, FALSE)</f>
        <v>*</v>
      </c>
      <c r="U301" s="9">
        <f>VLOOKUP(C301, [1]Data!$A:$N, 14, FALSE)</f>
        <v>0.1552</v>
      </c>
      <c r="V301" s="8" t="str">
        <f>VLOOKUP(C301, [1]Data!$A:$O, 15, FALSE)</f>
        <v>Henry</v>
      </c>
      <c r="W301" s="8" t="str">
        <f>VLOOKUP(C301, [1]Data!$A:$P, 16, FALSE)</f>
        <v>town</v>
      </c>
      <c r="X301" s="8" t="str">
        <f>VLOOKUP(C301, [1]Data!$A:$Q, 17, FALSE)</f>
        <v>Western Plains</v>
      </c>
      <c r="Y301" s="8">
        <f>VLOOKUP(C301, [1]Data!$A:$R, 18, FALSE)</f>
        <v>2921360</v>
      </c>
    </row>
    <row r="302" spans="1:25" ht="15.6" x14ac:dyDescent="0.35">
      <c r="A302" s="7" t="s">
        <v>863</v>
      </c>
      <c r="B302" s="8" t="s">
        <v>864</v>
      </c>
      <c r="C302" s="8" t="s">
        <v>865</v>
      </c>
      <c r="D302" s="8">
        <f>VLOOKUP(C302, [1]Data!$A:$D, 4, FALSE)</f>
        <v>352</v>
      </c>
      <c r="E302" s="8">
        <v>33</v>
      </c>
      <c r="F302" s="8">
        <v>56</v>
      </c>
      <c r="G302" s="9">
        <v>0.5892857142857143</v>
      </c>
      <c r="H302" s="8">
        <v>19</v>
      </c>
      <c r="I302" s="8">
        <v>18</v>
      </c>
      <c r="J302" s="8">
        <v>19.7</v>
      </c>
      <c r="K302" s="8">
        <v>19.3</v>
      </c>
      <c r="L302" s="8">
        <v>18.7</v>
      </c>
      <c r="M302" s="9">
        <f>VLOOKUP(C302, [1]Data!$A:$F, 6, FALSE)</f>
        <v>1</v>
      </c>
      <c r="N302" s="9">
        <f>VLOOKUP(C302, [1]Data!$A:$G, 7, FALSE)</f>
        <v>0.94900000000000007</v>
      </c>
      <c r="O302" s="9" t="str">
        <f>VLOOKUP(C302, [1]Data!$A:$H, 8, FALSE)</f>
        <v>*</v>
      </c>
      <c r="P302" s="9">
        <f>VLOOKUP(C302, [1]Data!$A:$I, 9, FALSE)</f>
        <v>2.6000000000000002E-2</v>
      </c>
      <c r="Q302" s="9" t="str">
        <f>VLOOKUP(C302, [1]Data!$A:$J, 10, FALSE)</f>
        <v>*</v>
      </c>
      <c r="R302" s="9" t="str">
        <f>VLOOKUP(C302, [1]Data!$A:$K, 11, FALSE)</f>
        <v>*</v>
      </c>
      <c r="S302" s="9" t="str">
        <f>VLOOKUP(C302, [1]Data!$A:$L, 12, FALSE)</f>
        <v>*</v>
      </c>
      <c r="T302" s="9" t="str">
        <f>VLOOKUP(C302, [1]Data!$A:$M, 13, FALSE)</f>
        <v>*</v>
      </c>
      <c r="U302" s="9">
        <f>VLOOKUP(C302, [1]Data!$A:$N, 14, FALSE)</f>
        <v>0.11359999999999999</v>
      </c>
      <c r="V302" s="8" t="str">
        <f>VLOOKUP(C302, [1]Data!$A:$O, 15, FALSE)</f>
        <v>Morgan</v>
      </c>
      <c r="W302" s="8" t="str">
        <f>VLOOKUP(C302, [1]Data!$A:$P, 16, FALSE)</f>
        <v>rural</v>
      </c>
      <c r="X302" s="8" t="str">
        <f>VLOOKUP(C302, [1]Data!$A:$Q, 17, FALSE)</f>
        <v>Central</v>
      </c>
      <c r="Y302" s="8">
        <f>VLOOKUP(C302, [1]Data!$A:$R, 18, FALSE)</f>
        <v>2929610</v>
      </c>
    </row>
    <row r="303" spans="1:25" ht="15.6" x14ac:dyDescent="0.35">
      <c r="A303" s="7" t="s">
        <v>866</v>
      </c>
      <c r="B303" s="8" t="s">
        <v>867</v>
      </c>
      <c r="C303" s="8" t="s">
        <v>868</v>
      </c>
      <c r="D303" s="8">
        <f>VLOOKUP(C303, [1]Data!$A:$D, 4, FALSE)</f>
        <v>410</v>
      </c>
      <c r="E303" s="8">
        <v>48</v>
      </c>
      <c r="F303" s="8">
        <v>78</v>
      </c>
      <c r="G303" s="9">
        <v>0.61538461538461542</v>
      </c>
      <c r="H303" s="8">
        <v>19.399999999999999</v>
      </c>
      <c r="I303" s="8">
        <v>18.100000000000001</v>
      </c>
      <c r="J303" s="8">
        <v>18.899999999999999</v>
      </c>
      <c r="K303" s="8">
        <v>21</v>
      </c>
      <c r="L303" s="8">
        <v>19.2</v>
      </c>
      <c r="M303" s="9">
        <f>VLOOKUP(C303, [1]Data!$A:$F, 6, FALSE)</f>
        <v>0.37200000000000005</v>
      </c>
      <c r="N303" s="9">
        <f>VLOOKUP(C303, [1]Data!$A:$G, 7, FALSE)</f>
        <v>0.92400000000000004</v>
      </c>
      <c r="O303" s="9">
        <f>VLOOKUP(C303, [1]Data!$A:$H, 8, FALSE)</f>
        <v>1.4999999999999999E-2</v>
      </c>
      <c r="P303" s="9">
        <f>VLOOKUP(C303, [1]Data!$A:$I, 9, FALSE)</f>
        <v>1.7000000000000001E-2</v>
      </c>
      <c r="Q303" s="9" t="str">
        <f>VLOOKUP(C303, [1]Data!$A:$J, 10, FALSE)</f>
        <v>*</v>
      </c>
      <c r="R303" s="9">
        <f>VLOOKUP(C303, [1]Data!$A:$K, 11, FALSE)</f>
        <v>3.4000000000000002E-2</v>
      </c>
      <c r="S303" s="9" t="str">
        <f>VLOOKUP(C303, [1]Data!$A:$L, 12, FALSE)</f>
        <v>*</v>
      </c>
      <c r="T303" s="9" t="str">
        <f>VLOOKUP(C303, [1]Data!$A:$M, 13, FALSE)</f>
        <v>*</v>
      </c>
      <c r="U303" s="9">
        <f>VLOOKUP(C303, [1]Data!$A:$N, 14, FALSE)</f>
        <v>0.14150000000000001</v>
      </c>
      <c r="V303" s="8" t="str">
        <f>VLOOKUP(C303, [1]Data!$A:$O, 15, FALSE)</f>
        <v>Morgan</v>
      </c>
      <c r="W303" s="8" t="str">
        <f>VLOOKUP(C303, [1]Data!$A:$P, 16, FALSE)</f>
        <v>rural</v>
      </c>
      <c r="X303" s="8" t="str">
        <f>VLOOKUP(C303, [1]Data!$A:$Q, 17, FALSE)</f>
        <v>Central</v>
      </c>
      <c r="Y303" s="8">
        <f>VLOOKUP(C303, [1]Data!$A:$R, 18, FALSE)</f>
        <v>2930840</v>
      </c>
    </row>
    <row r="304" spans="1:25" ht="15.6" x14ac:dyDescent="0.35">
      <c r="A304" s="7" t="s">
        <v>515</v>
      </c>
      <c r="B304" s="8" t="s">
        <v>516</v>
      </c>
      <c r="C304" s="8" t="s">
        <v>517</v>
      </c>
      <c r="D304" s="8">
        <f>VLOOKUP(C304, [1]Data!$A:$D, 4, FALSE)</f>
        <v>85</v>
      </c>
      <c r="E304" s="8">
        <v>12</v>
      </c>
      <c r="F304" s="8">
        <v>21</v>
      </c>
      <c r="G304" s="9">
        <v>0.5714285714285714</v>
      </c>
      <c r="H304" s="8">
        <v>19.399999999999999</v>
      </c>
      <c r="I304" s="8">
        <v>18.2</v>
      </c>
      <c r="J304" s="8">
        <v>17.8</v>
      </c>
      <c r="K304" s="8">
        <v>21.2</v>
      </c>
      <c r="L304" s="8">
        <v>20.100000000000001</v>
      </c>
      <c r="M304" s="9">
        <f>VLOOKUP(C304, [1]Data!$A:$F, 6, FALSE)</f>
        <v>0.217</v>
      </c>
      <c r="N304" s="9">
        <f>VLOOKUP(C304, [1]Data!$A:$G, 7, FALSE)</f>
        <v>1</v>
      </c>
      <c r="O304" s="9" t="str">
        <f>VLOOKUP(C304, [1]Data!$A:$H, 8, FALSE)</f>
        <v>*</v>
      </c>
      <c r="P304" s="9" t="str">
        <f>VLOOKUP(C304, [1]Data!$A:$I, 9, FALSE)</f>
        <v>*</v>
      </c>
      <c r="Q304" s="9" t="str">
        <f>VLOOKUP(C304, [1]Data!$A:$J, 10, FALSE)</f>
        <v>*</v>
      </c>
      <c r="R304" s="9" t="str">
        <f>VLOOKUP(C304, [1]Data!$A:$K, 11, FALSE)</f>
        <v>*</v>
      </c>
      <c r="S304" s="9" t="str">
        <f>VLOOKUP(C304, [1]Data!$A:$L, 12, FALSE)</f>
        <v>*</v>
      </c>
      <c r="T304" s="9" t="str">
        <f>VLOOKUP(C304, [1]Data!$A:$M, 13, FALSE)</f>
        <v>*</v>
      </c>
      <c r="U304" s="9" t="str">
        <f>VLOOKUP(C304, [1]Data!$A:$N, 14, FALSE)</f>
        <v>*</v>
      </c>
      <c r="V304" s="8" t="str">
        <f>VLOOKUP(C304, [1]Data!$A:$O, 15, FALSE)</f>
        <v>Holt</v>
      </c>
      <c r="W304" s="8" t="str">
        <f>VLOOKUP(C304, [1]Data!$A:$P, 16, FALSE)</f>
        <v>rural</v>
      </c>
      <c r="X304" s="8" t="str">
        <f>VLOOKUP(C304, [1]Data!$A:$Q, 17, FALSE)</f>
        <v>Northwest</v>
      </c>
      <c r="Y304" s="8">
        <f>VLOOKUP(C304, [1]Data!$A:$R, 18, FALSE)</f>
        <v>2921480</v>
      </c>
    </row>
    <row r="305" spans="1:25" ht="15.6" x14ac:dyDescent="0.35">
      <c r="A305" s="7" t="s">
        <v>1389</v>
      </c>
      <c r="B305" s="8" t="s">
        <v>1390</v>
      </c>
      <c r="C305" s="8" t="s">
        <v>1391</v>
      </c>
      <c r="D305" s="8">
        <f>VLOOKUP(C305, [1]Data!$A:$D, 4, FALSE)</f>
        <v>457</v>
      </c>
      <c r="E305" s="8">
        <v>84</v>
      </c>
      <c r="F305" s="8">
        <v>96</v>
      </c>
      <c r="G305" s="9">
        <v>0.875</v>
      </c>
      <c r="H305" s="8">
        <v>18</v>
      </c>
      <c r="I305" s="8">
        <v>17</v>
      </c>
      <c r="J305" s="8">
        <v>17.5</v>
      </c>
      <c r="K305" s="8">
        <v>18.7</v>
      </c>
      <c r="L305" s="8">
        <v>18.3</v>
      </c>
      <c r="M305" s="9">
        <f>VLOOKUP(C305, [1]Data!$A:$F, 6, FALSE)</f>
        <v>0.42899999999999999</v>
      </c>
      <c r="N305" s="9">
        <f>VLOOKUP(C305, [1]Data!$A:$G, 7, FALSE)</f>
        <v>0.93900000000000006</v>
      </c>
      <c r="O305" s="9" t="str">
        <f>VLOOKUP(C305, [1]Data!$A:$H, 8, FALSE)</f>
        <v>*</v>
      </c>
      <c r="P305" s="9">
        <f>VLOOKUP(C305, [1]Data!$A:$I, 9, FALSE)</f>
        <v>2.2000000000000002E-2</v>
      </c>
      <c r="Q305" s="9" t="str">
        <f>VLOOKUP(C305, [1]Data!$A:$J, 10, FALSE)</f>
        <v>*</v>
      </c>
      <c r="R305" s="9">
        <f>VLOOKUP(C305, [1]Data!$A:$K, 11, FALSE)</f>
        <v>2.7999999999999997E-2</v>
      </c>
      <c r="S305" s="9" t="str">
        <f>VLOOKUP(C305, [1]Data!$A:$L, 12, FALSE)</f>
        <v>*</v>
      </c>
      <c r="T305" s="9" t="str">
        <f>VLOOKUP(C305, [1]Data!$A:$M, 13, FALSE)</f>
        <v>*</v>
      </c>
      <c r="U305" s="9">
        <f>VLOOKUP(C305, [1]Data!$A:$N, 14, FALSE)</f>
        <v>0.1007</v>
      </c>
      <c r="V305" s="8" t="str">
        <f>VLOOKUP(C305, [1]Data!$A:$O, 15, FALSE)</f>
        <v>Wright</v>
      </c>
      <c r="W305" s="8" t="str">
        <f>VLOOKUP(C305, [1]Data!$A:$P, 16, FALSE)</f>
        <v>rural</v>
      </c>
      <c r="X305" s="8" t="str">
        <f>VLOOKUP(C305, [1]Data!$A:$Q, 17, FALSE)</f>
        <v>Southwest</v>
      </c>
      <c r="Y305" s="8">
        <f>VLOOKUP(C305, [1]Data!$A:$R, 18, FALSE)</f>
        <v>2921510</v>
      </c>
    </row>
    <row r="306" spans="1:25" ht="15.6" x14ac:dyDescent="0.35">
      <c r="A306" s="7" t="s">
        <v>530</v>
      </c>
      <c r="B306" s="8" t="s">
        <v>531</v>
      </c>
      <c r="C306" s="8" t="s">
        <v>532</v>
      </c>
      <c r="D306" s="8">
        <f>VLOOKUP(C306, [1]Data!$A:$D, 4, FALSE)</f>
        <v>344</v>
      </c>
      <c r="E306" s="8">
        <v>30</v>
      </c>
      <c r="F306" s="8">
        <v>76</v>
      </c>
      <c r="G306" s="9">
        <v>0.39473684210526316</v>
      </c>
      <c r="H306" s="8">
        <v>19.100000000000001</v>
      </c>
      <c r="I306" s="8">
        <v>17.5</v>
      </c>
      <c r="J306" s="8">
        <v>18.7</v>
      </c>
      <c r="K306" s="8">
        <v>19.899999999999999</v>
      </c>
      <c r="L306" s="8">
        <v>19.5</v>
      </c>
      <c r="M306" s="9">
        <f>VLOOKUP(C306, [1]Data!$A:$F, 6, FALSE)</f>
        <v>0.46700000000000003</v>
      </c>
      <c r="N306" s="9">
        <f>VLOOKUP(C306, [1]Data!$A:$G, 7, FALSE)</f>
        <v>0.92700000000000005</v>
      </c>
      <c r="O306" s="9">
        <f>VLOOKUP(C306, [1]Data!$A:$H, 8, FALSE)</f>
        <v>1.4999999999999999E-2</v>
      </c>
      <c r="P306" s="9">
        <f>VLOOKUP(C306, [1]Data!$A:$I, 9, FALSE)</f>
        <v>4.0999999999999995E-2</v>
      </c>
      <c r="Q306" s="9" t="str">
        <f>VLOOKUP(C306, [1]Data!$A:$J, 10, FALSE)</f>
        <v>*</v>
      </c>
      <c r="R306" s="9" t="str">
        <f>VLOOKUP(C306, [1]Data!$A:$K, 11, FALSE)</f>
        <v>*</v>
      </c>
      <c r="S306" s="9" t="str">
        <f>VLOOKUP(C306, [1]Data!$A:$L, 12, FALSE)</f>
        <v>*</v>
      </c>
      <c r="T306" s="9" t="str">
        <f>VLOOKUP(C306, [1]Data!$A:$M, 13, FALSE)</f>
        <v>*</v>
      </c>
      <c r="U306" s="9">
        <f>VLOOKUP(C306, [1]Data!$A:$N, 14, FALSE)</f>
        <v>0.17730000000000001</v>
      </c>
      <c r="V306" s="8" t="str">
        <f>VLOOKUP(C306, [1]Data!$A:$O, 15, FALSE)</f>
        <v>Howell</v>
      </c>
      <c r="W306" s="8" t="str">
        <f>VLOOKUP(C306, [1]Data!$A:$P, 16, FALSE)</f>
        <v>rural</v>
      </c>
      <c r="X306" s="8" t="str">
        <f>VLOOKUP(C306, [1]Data!$A:$Q, 17, FALSE)</f>
        <v>Ozarks</v>
      </c>
      <c r="Y306" s="8">
        <f>VLOOKUP(C306, [1]Data!$A:$R, 18, FALSE)</f>
        <v>2921540</v>
      </c>
    </row>
    <row r="307" spans="1:25" ht="15.6" x14ac:dyDescent="0.35">
      <c r="A307" s="7" t="s">
        <v>725</v>
      </c>
      <c r="B307" s="8" t="s">
        <v>726</v>
      </c>
      <c r="C307" s="8" t="s">
        <v>727</v>
      </c>
      <c r="D307" s="8">
        <f>VLOOKUP(C307, [1]Data!$A:$D, 4, FALSE)</f>
        <v>461</v>
      </c>
      <c r="E307" s="8">
        <v>60</v>
      </c>
      <c r="F307" s="8">
        <v>107</v>
      </c>
      <c r="G307" s="9">
        <v>0.56074766355140182</v>
      </c>
      <c r="H307" s="8">
        <v>20.9</v>
      </c>
      <c r="I307" s="8">
        <v>19.899999999999999</v>
      </c>
      <c r="J307" s="8">
        <v>19.8</v>
      </c>
      <c r="K307" s="8">
        <v>22.6</v>
      </c>
      <c r="L307" s="8">
        <v>21</v>
      </c>
      <c r="M307" s="9">
        <f>VLOOKUP(C307, [1]Data!$A:$F, 6, FALSE)</f>
        <v>0.314</v>
      </c>
      <c r="N307" s="9">
        <f>VLOOKUP(C307, [1]Data!$A:$G, 7, FALSE)</f>
        <v>0.88900000000000001</v>
      </c>
      <c r="O307" s="9" t="str">
        <f>VLOOKUP(C307, [1]Data!$A:$H, 8, FALSE)</f>
        <v>*</v>
      </c>
      <c r="P307" s="9">
        <f>VLOOKUP(C307, [1]Data!$A:$I, 9, FALSE)</f>
        <v>4.2999999999999997E-2</v>
      </c>
      <c r="Q307" s="9" t="str">
        <f>VLOOKUP(C307, [1]Data!$A:$J, 10, FALSE)</f>
        <v>*</v>
      </c>
      <c r="R307" s="9">
        <f>VLOOKUP(C307, [1]Data!$A:$K, 11, FALSE)</f>
        <v>3.7000000000000005E-2</v>
      </c>
      <c r="S307" s="9" t="str">
        <f>VLOOKUP(C307, [1]Data!$A:$L, 12, FALSE)</f>
        <v>*</v>
      </c>
      <c r="T307" s="9" t="str">
        <f>VLOOKUP(C307, [1]Data!$A:$M, 13, FALSE)</f>
        <v>*</v>
      </c>
      <c r="U307" s="9">
        <f>VLOOKUP(C307, [1]Data!$A:$N, 14, FALSE)</f>
        <v>9.7599999999999992E-2</v>
      </c>
      <c r="V307" s="8" t="str">
        <f>VLOOKUP(C307, [1]Data!$A:$O, 15, FALSE)</f>
        <v>Lawrence</v>
      </c>
      <c r="W307" s="8" t="str">
        <f>VLOOKUP(C307, [1]Data!$A:$P, 16, FALSE)</f>
        <v>rural</v>
      </c>
      <c r="X307" s="8" t="str">
        <f>VLOOKUP(C307, [1]Data!$A:$Q, 17, FALSE)</f>
        <v>Southwest</v>
      </c>
      <c r="Y307" s="8">
        <f>VLOOKUP(C307, [1]Data!$A:$R, 18, FALSE)</f>
        <v>2921600</v>
      </c>
    </row>
    <row r="308" spans="1:25" ht="15.6" x14ac:dyDescent="0.35">
      <c r="A308" s="7" t="s">
        <v>1084</v>
      </c>
      <c r="B308" s="8" t="s">
        <v>1085</v>
      </c>
      <c r="C308" s="8" t="s">
        <v>1086</v>
      </c>
      <c r="D308" s="8">
        <f>VLOOKUP(C308, [1]Data!$A:$D, 4, FALSE)</f>
        <v>167</v>
      </c>
      <c r="E308" s="8">
        <v>21</v>
      </c>
      <c r="F308" s="8">
        <v>33</v>
      </c>
      <c r="G308" s="9">
        <v>0.63636363636363635</v>
      </c>
      <c r="H308" s="8">
        <v>19.899999999999999</v>
      </c>
      <c r="I308" s="8">
        <v>17.600000000000001</v>
      </c>
      <c r="J308" s="8">
        <v>19</v>
      </c>
      <c r="K308" s="8">
        <v>21.8</v>
      </c>
      <c r="L308" s="8">
        <v>20.100000000000001</v>
      </c>
      <c r="M308" s="9">
        <f>VLOOKUP(C308, [1]Data!$A:$F, 6, FALSE)</f>
        <v>0.433</v>
      </c>
      <c r="N308" s="9">
        <f>VLOOKUP(C308, [1]Data!$A:$G, 7, FALSE)</f>
        <v>0.91</v>
      </c>
      <c r="O308" s="9">
        <f>VLOOKUP(C308, [1]Data!$A:$H, 8, FALSE)</f>
        <v>5.4000000000000006E-2</v>
      </c>
      <c r="P308" s="9" t="str">
        <f>VLOOKUP(C308, [1]Data!$A:$I, 9, FALSE)</f>
        <v>*</v>
      </c>
      <c r="Q308" s="9" t="str">
        <f>VLOOKUP(C308, [1]Data!$A:$J, 10, FALSE)</f>
        <v>*</v>
      </c>
      <c r="R308" s="9" t="str">
        <f>VLOOKUP(C308, [1]Data!$A:$K, 11, FALSE)</f>
        <v>*</v>
      </c>
      <c r="S308" s="9" t="str">
        <f>VLOOKUP(C308, [1]Data!$A:$L, 12, FALSE)</f>
        <v>*</v>
      </c>
      <c r="T308" s="9" t="str">
        <f>VLOOKUP(C308, [1]Data!$A:$M, 13, FALSE)</f>
        <v>*</v>
      </c>
      <c r="U308" s="9">
        <f>VLOOKUP(C308, [1]Data!$A:$N, 14, FALSE)</f>
        <v>0.16769999999999999</v>
      </c>
      <c r="V308" s="8" t="str">
        <f>VLOOKUP(C308, [1]Data!$A:$O, 15, FALSE)</f>
        <v>Ripley</v>
      </c>
      <c r="W308" s="8" t="str">
        <f>VLOOKUP(C308, [1]Data!$A:$P, 16, FALSE)</f>
        <v>rural</v>
      </c>
      <c r="X308" s="8" t="str">
        <f>VLOOKUP(C308, [1]Data!$A:$Q, 17, FALSE)</f>
        <v>Bootheel</v>
      </c>
      <c r="Y308" s="8">
        <f>VLOOKUP(C308, [1]Data!$A:$R, 18, FALSE)</f>
        <v>2921720</v>
      </c>
    </row>
    <row r="309" spans="1:25" ht="15.6" x14ac:dyDescent="0.35">
      <c r="A309" s="7" t="s">
        <v>133</v>
      </c>
      <c r="B309" s="8" t="s">
        <v>134</v>
      </c>
      <c r="C309" s="8" t="s">
        <v>135</v>
      </c>
      <c r="D309" s="8">
        <f>VLOOKUP(C309, [1]Data!$A:$D, 4, FALSE)</f>
        <v>268</v>
      </c>
      <c r="E309" s="8">
        <v>15</v>
      </c>
      <c r="F309" s="8">
        <v>33</v>
      </c>
      <c r="G309" s="9">
        <v>0.45454545454545453</v>
      </c>
      <c r="H309" s="8">
        <v>19.2</v>
      </c>
      <c r="I309" s="8">
        <v>17.899999999999999</v>
      </c>
      <c r="J309" s="8">
        <v>18.100000000000001</v>
      </c>
      <c r="K309" s="8">
        <v>21.1</v>
      </c>
      <c r="L309" s="8">
        <v>19.3</v>
      </c>
      <c r="M309" s="9">
        <f>VLOOKUP(C309, [1]Data!$A:$F, 6, FALSE)</f>
        <v>0.48200000000000004</v>
      </c>
      <c r="N309" s="9">
        <f>VLOOKUP(C309, [1]Data!$A:$G, 7, FALSE)</f>
        <v>0.93299999999999994</v>
      </c>
      <c r="O309" s="9">
        <f>VLOOKUP(C309, [1]Data!$A:$H, 8, FALSE)</f>
        <v>2.2000000000000002E-2</v>
      </c>
      <c r="P309" s="9" t="str">
        <f>VLOOKUP(C309, [1]Data!$A:$I, 9, FALSE)</f>
        <v>*</v>
      </c>
      <c r="Q309" s="9" t="str">
        <f>VLOOKUP(C309, [1]Data!$A:$J, 10, FALSE)</f>
        <v>*</v>
      </c>
      <c r="R309" s="9">
        <f>VLOOKUP(C309, [1]Data!$A:$K, 11, FALSE)</f>
        <v>1.9E-2</v>
      </c>
      <c r="S309" s="9" t="str">
        <f>VLOOKUP(C309, [1]Data!$A:$L, 12, FALSE)</f>
        <v>*</v>
      </c>
      <c r="T309" s="9" t="str">
        <f>VLOOKUP(C309, [1]Data!$A:$M, 13, FALSE)</f>
        <v>*</v>
      </c>
      <c r="U309" s="9">
        <f>VLOOKUP(C309, [1]Data!$A:$N, 14, FALSE)</f>
        <v>0.1754</v>
      </c>
      <c r="V309" s="8" t="str">
        <f>VLOOKUP(C309, [1]Data!$A:$O, 15, FALSE)</f>
        <v>Butler</v>
      </c>
      <c r="W309" s="8" t="str">
        <f>VLOOKUP(C309, [1]Data!$A:$P, 16, FALSE)</f>
        <v>rural</v>
      </c>
      <c r="X309" s="8" t="str">
        <f>VLOOKUP(C309, [1]Data!$A:$Q, 17, FALSE)</f>
        <v>Bootheel</v>
      </c>
      <c r="Y309" s="8">
        <f>VLOOKUP(C309, [1]Data!$A:$R, 18, FALSE)</f>
        <v>2921750</v>
      </c>
    </row>
    <row r="310" spans="1:25" ht="15.6" x14ac:dyDescent="0.35">
      <c r="A310" s="7" t="s">
        <v>889</v>
      </c>
      <c r="B310" s="8" t="s">
        <v>891</v>
      </c>
      <c r="C310" s="8" t="s">
        <v>890</v>
      </c>
      <c r="D310" s="8">
        <f>VLOOKUP(C310, [1]Data!$A:$D, 4, FALSE)</f>
        <v>1435</v>
      </c>
      <c r="E310" s="8">
        <v>120</v>
      </c>
      <c r="F310" s="8">
        <v>293</v>
      </c>
      <c r="G310" s="9">
        <v>0.40955631399317405</v>
      </c>
      <c r="H310" s="8">
        <v>20</v>
      </c>
      <c r="I310" s="8">
        <v>18.7</v>
      </c>
      <c r="J310" s="8">
        <v>19.3</v>
      </c>
      <c r="K310" s="8">
        <v>21.4</v>
      </c>
      <c r="L310" s="8">
        <v>20.3</v>
      </c>
      <c r="M310" s="9">
        <f>VLOOKUP(C310, [1]Data!$A:$F, 6, FALSE)</f>
        <v>0.33299999999999996</v>
      </c>
      <c r="N310" s="9">
        <f>VLOOKUP(C310, [1]Data!$A:$G, 7, FALSE)</f>
        <v>0.66099999999999992</v>
      </c>
      <c r="O310" s="9">
        <f>VLOOKUP(C310, [1]Data!$A:$H, 8, FALSE)</f>
        <v>0.01</v>
      </c>
      <c r="P310" s="9">
        <f>VLOOKUP(C310, [1]Data!$A:$I, 9, FALSE)</f>
        <v>0.185</v>
      </c>
      <c r="Q310" s="9">
        <f>VLOOKUP(C310, [1]Data!$A:$J, 10, FALSE)</f>
        <v>1.1846689895470384E-2</v>
      </c>
      <c r="R310" s="9">
        <f>VLOOKUP(C310, [1]Data!$A:$K, 11, FALSE)</f>
        <v>4.4999999999999998E-2</v>
      </c>
      <c r="S310" s="9">
        <f>VLOOKUP(C310, [1]Data!$A:$L, 12, FALSE)</f>
        <v>8.7153310104529758E-2</v>
      </c>
      <c r="T310" s="9">
        <f>VLOOKUP(C310, [1]Data!$A:$M, 13, FALSE)</f>
        <v>9.69E-2</v>
      </c>
      <c r="U310" s="9">
        <f>VLOOKUP(C310, [1]Data!$A:$N, 14, FALSE)</f>
        <v>9.5500000000000002E-2</v>
      </c>
      <c r="V310" s="8" t="str">
        <f>VLOOKUP(C310, [1]Data!$A:$O, 15, FALSE)</f>
        <v>Newton</v>
      </c>
      <c r="W310" s="8" t="str">
        <f>VLOOKUP(C310, [1]Data!$A:$P, 16, FALSE)</f>
        <v>town</v>
      </c>
      <c r="X310" s="8" t="str">
        <f>VLOOKUP(C310, [1]Data!$A:$Q, 17, FALSE)</f>
        <v>Southwest</v>
      </c>
      <c r="Y310" s="8">
        <f>VLOOKUP(C310, [1]Data!$A:$R, 18, FALSE)</f>
        <v>2921810</v>
      </c>
    </row>
    <row r="311" spans="1:25" ht="15.6" x14ac:dyDescent="0.35">
      <c r="A311" s="7" t="s">
        <v>1335</v>
      </c>
      <c r="B311" s="8" t="s">
        <v>1336</v>
      </c>
      <c r="C311" s="8" t="s">
        <v>1337</v>
      </c>
      <c r="D311" s="8">
        <f>VLOOKUP(C311, [1]Data!$A:$D, 4, FALSE)</f>
        <v>795</v>
      </c>
      <c r="E311" s="8">
        <v>64</v>
      </c>
      <c r="F311" s="8">
        <v>177</v>
      </c>
      <c r="G311" s="9">
        <v>0.3615819209039548</v>
      </c>
      <c r="H311" s="8">
        <v>20.399999999999999</v>
      </c>
      <c r="I311" s="8">
        <v>19.2</v>
      </c>
      <c r="J311" s="8">
        <v>19.5</v>
      </c>
      <c r="K311" s="8">
        <v>21.6</v>
      </c>
      <c r="L311" s="8">
        <v>20.9</v>
      </c>
      <c r="M311" s="9">
        <f>VLOOKUP(C311, [1]Data!$A:$F, 6, FALSE)</f>
        <v>0.36099999999999999</v>
      </c>
      <c r="N311" s="9">
        <f>VLOOKUP(C311, [1]Data!$A:$G, 7, FALSE)</f>
        <v>0.90700000000000003</v>
      </c>
      <c r="O311" s="9">
        <f>VLOOKUP(C311, [1]Data!$A:$H, 8, FALSE)</f>
        <v>1.8000000000000002E-2</v>
      </c>
      <c r="P311" s="9">
        <f>VLOOKUP(C311, [1]Data!$A:$I, 9, FALSE)</f>
        <v>3.9E-2</v>
      </c>
      <c r="Q311" s="9">
        <f>VLOOKUP(C311, [1]Data!$A:$J, 10, FALSE)</f>
        <v>8.8050314465408803E-3</v>
      </c>
      <c r="R311" s="9">
        <f>VLOOKUP(C311, [1]Data!$A:$K, 11, FALSE)</f>
        <v>2.1000000000000001E-2</v>
      </c>
      <c r="S311" s="9">
        <f>VLOOKUP(C311, [1]Data!$A:$L, 12, FALSE)</f>
        <v>6.1949685534590238E-3</v>
      </c>
      <c r="T311" s="9" t="str">
        <f>VLOOKUP(C311, [1]Data!$A:$M, 13, FALSE)</f>
        <v>*</v>
      </c>
      <c r="U311" s="9">
        <f>VLOOKUP(C311, [1]Data!$A:$N, 14, FALSE)</f>
        <v>0.1245</v>
      </c>
      <c r="V311" s="8" t="str">
        <f>VLOOKUP(C311, [1]Data!$A:$O, 15, FALSE)</f>
        <v>Vernon</v>
      </c>
      <c r="W311" s="8" t="str">
        <f>VLOOKUP(C311, [1]Data!$A:$P, 16, FALSE)</f>
        <v>rural</v>
      </c>
      <c r="X311" s="8" t="str">
        <f>VLOOKUP(C311, [1]Data!$A:$Q, 17, FALSE)</f>
        <v>Southwest</v>
      </c>
      <c r="Y311" s="8">
        <f>VLOOKUP(C311, [1]Data!$A:$R, 18, FALSE)</f>
        <v>2921840</v>
      </c>
    </row>
    <row r="312" spans="1:25" ht="15.6" x14ac:dyDescent="0.35">
      <c r="A312" s="7" t="s">
        <v>157</v>
      </c>
      <c r="B312" s="8" t="s">
        <v>158</v>
      </c>
      <c r="C312" s="8" t="s">
        <v>159</v>
      </c>
      <c r="D312" s="8">
        <f>VLOOKUP(C312, [1]Data!$A:$D, 4, FALSE)</f>
        <v>350</v>
      </c>
      <c r="E312" s="8">
        <v>36</v>
      </c>
      <c r="F312" s="8">
        <v>49</v>
      </c>
      <c r="G312" s="9">
        <v>0.73469387755102045</v>
      </c>
      <c r="H312" s="8">
        <v>19.399999999999999</v>
      </c>
      <c r="I312" s="8">
        <v>18.100000000000001</v>
      </c>
      <c r="J312" s="8">
        <v>19.399999999999999</v>
      </c>
      <c r="K312" s="8">
        <v>20.6</v>
      </c>
      <c r="L312" s="8">
        <v>19</v>
      </c>
      <c r="M312" s="9">
        <f>VLOOKUP(C312, [1]Data!$A:$F, 6, FALSE)</f>
        <v>0.33299999999999996</v>
      </c>
      <c r="N312" s="9">
        <f>VLOOKUP(C312, [1]Data!$A:$G, 7, FALSE)</f>
        <v>0.95400000000000007</v>
      </c>
      <c r="O312" s="9" t="str">
        <f>VLOOKUP(C312, [1]Data!$A:$H, 8, FALSE)</f>
        <v>*</v>
      </c>
      <c r="P312" s="9" t="str">
        <f>VLOOKUP(C312, [1]Data!$A:$I, 9, FALSE)</f>
        <v>*</v>
      </c>
      <c r="Q312" s="9" t="str">
        <f>VLOOKUP(C312, [1]Data!$A:$J, 10, FALSE)</f>
        <v>*</v>
      </c>
      <c r="R312" s="9">
        <f>VLOOKUP(C312, [1]Data!$A:$K, 11, FALSE)</f>
        <v>1.3999999999999999E-2</v>
      </c>
      <c r="S312" s="9" t="str">
        <f>VLOOKUP(C312, [1]Data!$A:$L, 12, FALSE)</f>
        <v>*</v>
      </c>
      <c r="T312" s="9" t="str">
        <f>VLOOKUP(C312, [1]Data!$A:$M, 13, FALSE)</f>
        <v>*</v>
      </c>
      <c r="U312" s="9">
        <f>VLOOKUP(C312, [1]Data!$A:$N, 14, FALSE)</f>
        <v>0.1057</v>
      </c>
      <c r="V312" s="8" t="str">
        <f>VLOOKUP(C312, [1]Data!$A:$O, 15, FALSE)</f>
        <v>Callaway</v>
      </c>
      <c r="W312" s="8" t="str">
        <f>VLOOKUP(C312, [1]Data!$A:$P, 16, FALSE)</f>
        <v>rural</v>
      </c>
      <c r="X312" s="8" t="str">
        <f>VLOOKUP(C312, [1]Data!$A:$Q, 17, FALSE)</f>
        <v>Central</v>
      </c>
      <c r="Y312" s="8">
        <f>VLOOKUP(C312, [1]Data!$A:$R, 18, FALSE)</f>
        <v>2921875</v>
      </c>
    </row>
    <row r="313" spans="1:25" ht="15.6" x14ac:dyDescent="0.35">
      <c r="A313" s="7" t="s">
        <v>521</v>
      </c>
      <c r="B313" s="8" t="s">
        <v>522</v>
      </c>
      <c r="C313" s="8" t="s">
        <v>523</v>
      </c>
      <c r="D313" s="8">
        <f>VLOOKUP(C313, [1]Data!$A:$D, 4, FALSE)</f>
        <v>229</v>
      </c>
      <c r="E313" s="8">
        <v>20</v>
      </c>
      <c r="F313" s="8">
        <v>29</v>
      </c>
      <c r="G313" s="9">
        <v>0.68965517241379315</v>
      </c>
      <c r="H313" s="8">
        <v>18.600000000000001</v>
      </c>
      <c r="I313" s="8">
        <v>17.600000000000001</v>
      </c>
      <c r="J313" s="8">
        <v>17</v>
      </c>
      <c r="K313" s="8">
        <v>20.399999999999999</v>
      </c>
      <c r="L313" s="8">
        <v>18.8</v>
      </c>
      <c r="M313" s="9">
        <f>VLOOKUP(C313, [1]Data!$A:$F, 6, FALSE)</f>
        <v>0.30099999999999999</v>
      </c>
      <c r="N313" s="9">
        <f>VLOOKUP(C313, [1]Data!$A:$G, 7, FALSE)</f>
        <v>0.93400000000000005</v>
      </c>
      <c r="O313" s="9" t="str">
        <f>VLOOKUP(C313, [1]Data!$A:$H, 8, FALSE)</f>
        <v>*</v>
      </c>
      <c r="P313" s="9" t="str">
        <f>VLOOKUP(C313, [1]Data!$A:$I, 9, FALSE)</f>
        <v>*</v>
      </c>
      <c r="Q313" s="9" t="str">
        <f>VLOOKUP(C313, [1]Data!$A:$J, 10, FALSE)</f>
        <v>*</v>
      </c>
      <c r="R313" s="9">
        <f>VLOOKUP(C313, [1]Data!$A:$K, 11, FALSE)</f>
        <v>3.9E-2</v>
      </c>
      <c r="S313" s="9" t="str">
        <f>VLOOKUP(C313, [1]Data!$A:$L, 12, FALSE)</f>
        <v>*</v>
      </c>
      <c r="T313" s="9" t="str">
        <f>VLOOKUP(C313, [1]Data!$A:$M, 13, FALSE)</f>
        <v>*</v>
      </c>
      <c r="U313" s="9">
        <f>VLOOKUP(C313, [1]Data!$A:$N, 14, FALSE)</f>
        <v>0.13970000000000002</v>
      </c>
      <c r="V313" s="8" t="str">
        <f>VLOOKUP(C313, [1]Data!$A:$O, 15, FALSE)</f>
        <v>Howard</v>
      </c>
      <c r="W313" s="8" t="str">
        <f>VLOOKUP(C313, [1]Data!$A:$P, 16, FALSE)</f>
        <v>town</v>
      </c>
      <c r="X313" s="8" t="str">
        <f>VLOOKUP(C313, [1]Data!$A:$Q, 17, FALSE)</f>
        <v>Central</v>
      </c>
      <c r="Y313" s="8">
        <f>VLOOKUP(C313, [1]Data!$A:$R, 18, FALSE)</f>
        <v>2921940</v>
      </c>
    </row>
    <row r="314" spans="1:25" ht="15.6" x14ac:dyDescent="0.35">
      <c r="A314" s="7" t="s">
        <v>420</v>
      </c>
      <c r="B314" s="8" t="s">
        <v>421</v>
      </c>
      <c r="C314" s="8" t="s">
        <v>422</v>
      </c>
      <c r="D314" s="8">
        <f>VLOOKUP(C314, [1]Data!$A:$D, 4, FALSE)</f>
        <v>164</v>
      </c>
      <c r="E314" s="8">
        <v>29</v>
      </c>
      <c r="F314" s="8">
        <v>36</v>
      </c>
      <c r="G314" s="9">
        <v>0.80555555555555558</v>
      </c>
      <c r="H314" s="8">
        <v>20.7</v>
      </c>
      <c r="I314" s="8">
        <v>20.7</v>
      </c>
      <c r="J314" s="8">
        <v>20</v>
      </c>
      <c r="K314" s="8">
        <v>21.1</v>
      </c>
      <c r="L314" s="8">
        <v>20.6</v>
      </c>
      <c r="M314" s="9">
        <f>VLOOKUP(C314, [1]Data!$A:$F, 6, FALSE)</f>
        <v>0.27800000000000002</v>
      </c>
      <c r="N314" s="9">
        <f>VLOOKUP(C314, [1]Data!$A:$G, 7, FALSE)</f>
        <v>0.93299999999999994</v>
      </c>
      <c r="O314" s="9" t="str">
        <f>VLOOKUP(C314, [1]Data!$A:$H, 8, FALSE)</f>
        <v>*</v>
      </c>
      <c r="P314" s="9">
        <f>VLOOKUP(C314, [1]Data!$A:$I, 9, FALSE)</f>
        <v>0.03</v>
      </c>
      <c r="Q314" s="9" t="str">
        <f>VLOOKUP(C314, [1]Data!$A:$J, 10, FALSE)</f>
        <v>*</v>
      </c>
      <c r="R314" s="9">
        <f>VLOOKUP(C314, [1]Data!$A:$K, 11, FALSE)</f>
        <v>0.03</v>
      </c>
      <c r="S314" s="9" t="str">
        <f>VLOOKUP(C314, [1]Data!$A:$L, 12, FALSE)</f>
        <v>*</v>
      </c>
      <c r="T314" s="9" t="str">
        <f>VLOOKUP(C314, [1]Data!$A:$M, 13, FALSE)</f>
        <v>*</v>
      </c>
      <c r="U314" s="9">
        <f>VLOOKUP(C314, [1]Data!$A:$N, 14, FALSE)</f>
        <v>0.1585</v>
      </c>
      <c r="V314" s="8" t="str">
        <f>VLOOKUP(C314, [1]Data!$A:$O, 15, FALSE)</f>
        <v>Franklin</v>
      </c>
      <c r="W314" s="8" t="str">
        <f>VLOOKUP(C314, [1]Data!$A:$P, 16, FALSE)</f>
        <v>town</v>
      </c>
      <c r="X314" s="8" t="str">
        <f>VLOOKUP(C314, [1]Data!$A:$Q, 17, FALSE)</f>
        <v>Ozarks</v>
      </c>
      <c r="Y314" s="8">
        <f>VLOOKUP(C314, [1]Data!$A:$R, 18, FALSE)</f>
        <v>2921960</v>
      </c>
    </row>
    <row r="315" spans="1:25" ht="15.6" x14ac:dyDescent="0.35">
      <c r="A315" s="7" t="s">
        <v>878</v>
      </c>
      <c r="B315" s="8" t="s">
        <v>879</v>
      </c>
      <c r="C315" s="8" t="s">
        <v>586</v>
      </c>
      <c r="D315" s="8">
        <f>VLOOKUP(C315, [1]Data!$A:$D, 4, FALSE)</f>
        <v>467</v>
      </c>
      <c r="E315" s="8">
        <v>74</v>
      </c>
      <c r="F315" s="8">
        <v>88</v>
      </c>
      <c r="G315" s="9">
        <v>0.84090909090909094</v>
      </c>
      <c r="H315" s="8">
        <v>17.3</v>
      </c>
      <c r="I315" s="8">
        <v>16.100000000000001</v>
      </c>
      <c r="J315" s="8">
        <v>16.8</v>
      </c>
      <c r="K315" s="8">
        <v>18.2</v>
      </c>
      <c r="L315" s="8">
        <v>17.600000000000001</v>
      </c>
      <c r="M315" s="9">
        <f>VLOOKUP(C315, [1]Data!$A:$F, 6, FALSE)</f>
        <v>1</v>
      </c>
      <c r="N315" s="9">
        <f>VLOOKUP(C315, [1]Data!$A:$G, 7, FALSE)</f>
        <v>3.4000000000000002E-2</v>
      </c>
      <c r="O315" s="9">
        <f>VLOOKUP(C315, [1]Data!$A:$H, 8, FALSE)</f>
        <v>0.85</v>
      </c>
      <c r="P315" s="9">
        <f>VLOOKUP(C315, [1]Data!$A:$I, 9, FALSE)</f>
        <v>9.6000000000000002E-2</v>
      </c>
      <c r="Q315" s="9" t="str">
        <f>VLOOKUP(C315, [1]Data!$A:$J, 10, FALSE)</f>
        <v>*</v>
      </c>
      <c r="R315" s="9">
        <f>VLOOKUP(C315, [1]Data!$A:$K, 11, FALSE)</f>
        <v>1.3000000000000001E-2</v>
      </c>
      <c r="S315" s="9" t="str">
        <f>VLOOKUP(C315, [1]Data!$A:$L, 12, FALSE)</f>
        <v>*</v>
      </c>
      <c r="T315" s="9">
        <f>VLOOKUP(C315, [1]Data!$A:$M, 13, FALSE)</f>
        <v>0.03</v>
      </c>
      <c r="U315" s="9">
        <f>VLOOKUP(C315, [1]Data!$A:$N, 14, FALSE)</f>
        <v>0.2077</v>
      </c>
      <c r="V315" s="8" t="str">
        <f>VLOOKUP(C315, [1]Data!$A:$O, 15, FALSE)</f>
        <v>Jackson</v>
      </c>
      <c r="W315" s="8" t="str">
        <f>VLOOKUP(C315, [1]Data!$A:$P, 16, FALSE)</f>
        <v>suburban</v>
      </c>
      <c r="X315" s="8" t="str">
        <f>VLOOKUP(C315, [1]Data!$A:$Q, 17, FALSE)</f>
        <v>Kansas City</v>
      </c>
      <c r="Y315" s="8">
        <f>VLOOKUP(C315, [1]Data!$A:$R, 18, FALSE)</f>
        <v>2916400</v>
      </c>
    </row>
    <row r="316" spans="1:25" ht="15.6" x14ac:dyDescent="0.35">
      <c r="A316" s="7" t="s">
        <v>984</v>
      </c>
      <c r="B316" s="8" t="s">
        <v>985</v>
      </c>
      <c r="C316" s="8" t="s">
        <v>986</v>
      </c>
      <c r="D316" s="8">
        <f>VLOOKUP(C316, [1]Data!$A:$D, 4, FALSE)</f>
        <v>201</v>
      </c>
      <c r="E316" s="8">
        <v>6</v>
      </c>
      <c r="F316" s="8">
        <v>26</v>
      </c>
      <c r="G316" s="9">
        <v>0.23076923076923078</v>
      </c>
      <c r="H316" s="8">
        <v>18.5</v>
      </c>
      <c r="I316" s="8">
        <v>15.8</v>
      </c>
      <c r="J316" s="8">
        <v>17.8</v>
      </c>
      <c r="K316" s="8">
        <v>19.5</v>
      </c>
      <c r="L316" s="8">
        <v>19.5</v>
      </c>
      <c r="M316" s="9">
        <f>VLOOKUP(C316, [1]Data!$A:$F, 6, FALSE)</f>
        <v>0.5</v>
      </c>
      <c r="N316" s="9">
        <f>VLOOKUP(C316, [1]Data!$A:$G, 7, FALSE)</f>
        <v>0.92500000000000004</v>
      </c>
      <c r="O316" s="9" t="str">
        <f>VLOOKUP(C316, [1]Data!$A:$H, 8, FALSE)</f>
        <v>*</v>
      </c>
      <c r="P316" s="9">
        <f>VLOOKUP(C316, [1]Data!$A:$I, 9, FALSE)</f>
        <v>2.5000000000000001E-2</v>
      </c>
      <c r="Q316" s="9" t="str">
        <f>VLOOKUP(C316, [1]Data!$A:$J, 10, FALSE)</f>
        <v>*</v>
      </c>
      <c r="R316" s="9">
        <f>VLOOKUP(C316, [1]Data!$A:$K, 11, FALSE)</f>
        <v>0.03</v>
      </c>
      <c r="S316" s="9" t="str">
        <f>VLOOKUP(C316, [1]Data!$A:$L, 12, FALSE)</f>
        <v>*</v>
      </c>
      <c r="T316" s="9" t="str">
        <f>VLOOKUP(C316, [1]Data!$A:$M, 13, FALSE)</f>
        <v>*</v>
      </c>
      <c r="U316" s="9">
        <f>VLOOKUP(C316, [1]Data!$A:$N, 14, FALSE)</f>
        <v>0.1542</v>
      </c>
      <c r="V316" s="8" t="str">
        <f>VLOOKUP(C316, [1]Data!$A:$O, 15, FALSE)</f>
        <v>Phelps</v>
      </c>
      <c r="W316" s="8" t="str">
        <f>VLOOKUP(C316, [1]Data!$A:$P, 16, FALSE)</f>
        <v>town</v>
      </c>
      <c r="X316" s="8" t="str">
        <f>VLOOKUP(C316, [1]Data!$A:$Q, 17, FALSE)</f>
        <v>Ozarks</v>
      </c>
      <c r="Y316" s="8">
        <f>VLOOKUP(C316, [1]Data!$A:$R, 18, FALSE)</f>
        <v>2922140</v>
      </c>
    </row>
    <row r="317" spans="1:25" ht="15.6" x14ac:dyDescent="0.35">
      <c r="A317" s="7" t="s">
        <v>1305</v>
      </c>
      <c r="B317" s="8" t="s">
        <v>1306</v>
      </c>
      <c r="C317" s="8" t="s">
        <v>1307</v>
      </c>
      <c r="D317" s="8">
        <f>VLOOKUP(C317, [1]Data!$A:$D, 4, FALSE)</f>
        <v>36</v>
      </c>
      <c r="E317" s="8" t="s">
        <v>3</v>
      </c>
      <c r="F317" s="8" t="s">
        <v>3</v>
      </c>
      <c r="G317" s="9" t="s">
        <v>3</v>
      </c>
      <c r="H317" s="8">
        <v>19.7</v>
      </c>
      <c r="I317" s="8">
        <v>20.7</v>
      </c>
      <c r="J317" s="8">
        <v>16.3</v>
      </c>
      <c r="K317" s="8">
        <v>21.3</v>
      </c>
      <c r="L317" s="8">
        <v>20</v>
      </c>
      <c r="M317" s="9">
        <f>VLOOKUP(C317, [1]Data!$A:$F, 6, FALSE)</f>
        <v>0.45899999999999996</v>
      </c>
      <c r="N317" s="9">
        <f>VLOOKUP(C317, [1]Data!$A:$G, 7, FALSE)</f>
        <v>0.88900000000000001</v>
      </c>
      <c r="O317" s="9" t="str">
        <f>VLOOKUP(C317, [1]Data!$A:$H, 8, FALSE)</f>
        <v>*</v>
      </c>
      <c r="P317" s="9" t="str">
        <f>VLOOKUP(C317, [1]Data!$A:$I, 9, FALSE)</f>
        <v>*</v>
      </c>
      <c r="Q317" s="9" t="str">
        <f>VLOOKUP(C317, [1]Data!$A:$J, 10, FALSE)</f>
        <v>*</v>
      </c>
      <c r="R317" s="9" t="str">
        <f>VLOOKUP(C317, [1]Data!$A:$K, 11, FALSE)</f>
        <v>*</v>
      </c>
      <c r="S317" s="9" t="str">
        <f>VLOOKUP(C317, [1]Data!$A:$L, 12, FALSE)</f>
        <v>*</v>
      </c>
      <c r="T317" s="9" t="str">
        <f>VLOOKUP(C317, [1]Data!$A:$M, 13, FALSE)</f>
        <v>*</v>
      </c>
      <c r="U317" s="9">
        <f>VLOOKUP(C317, [1]Data!$A:$N, 14, FALSE)</f>
        <v>0.19440000000000002</v>
      </c>
      <c r="V317" s="8" t="str">
        <f>VLOOKUP(C317, [1]Data!$A:$O, 15, FALSE)</f>
        <v>Sullivan</v>
      </c>
      <c r="W317" s="8" t="str">
        <f>VLOOKUP(C317, [1]Data!$A:$P, 16, FALSE)</f>
        <v>rural</v>
      </c>
      <c r="X317" s="8" t="str">
        <f>VLOOKUP(C317, [1]Data!$A:$Q, 17, FALSE)</f>
        <v>Northeast</v>
      </c>
      <c r="Y317" s="8">
        <f>VLOOKUP(C317, [1]Data!$A:$R, 18, FALSE)</f>
        <v>2922470</v>
      </c>
    </row>
    <row r="318" spans="1:25" ht="15.6" x14ac:dyDescent="0.35">
      <c r="A318" s="7" t="s">
        <v>1368</v>
      </c>
      <c r="B318" s="8" t="s">
        <v>1369</v>
      </c>
      <c r="C318" s="8" t="s">
        <v>1370</v>
      </c>
      <c r="D318" s="8">
        <f>VLOOKUP(C318, [1]Data!$A:$D, 4, FALSE)</f>
        <v>71</v>
      </c>
      <c r="E318" s="8" t="s">
        <v>3</v>
      </c>
      <c r="F318" s="8">
        <v>10</v>
      </c>
      <c r="G318" s="9" t="s">
        <v>3</v>
      </c>
      <c r="H318" s="8">
        <v>25</v>
      </c>
      <c r="I318" s="8">
        <v>23</v>
      </c>
      <c r="J318" s="8">
        <v>22</v>
      </c>
      <c r="K318" s="8">
        <v>28.3</v>
      </c>
      <c r="L318" s="8">
        <v>25.5</v>
      </c>
      <c r="M318" s="9" t="str">
        <f>VLOOKUP(C318, [1]Data!$A:$F, 6, FALSE)</f>
        <v>*</v>
      </c>
      <c r="N318" s="9">
        <f>VLOOKUP(C318, [1]Data!$A:$G, 7, FALSE)</f>
        <v>0.97199999999999998</v>
      </c>
      <c r="O318" s="9" t="str">
        <f>VLOOKUP(C318, [1]Data!$A:$H, 8, FALSE)</f>
        <v>*</v>
      </c>
      <c r="P318" s="9" t="str">
        <f>VLOOKUP(C318, [1]Data!$A:$I, 9, FALSE)</f>
        <v>*</v>
      </c>
      <c r="Q318" s="9" t="str">
        <f>VLOOKUP(C318, [1]Data!$A:$J, 10, FALSE)</f>
        <v>*</v>
      </c>
      <c r="R318" s="9" t="str">
        <f>VLOOKUP(C318, [1]Data!$A:$K, 11, FALSE)</f>
        <v>*</v>
      </c>
      <c r="S318" s="9" t="str">
        <f>VLOOKUP(C318, [1]Data!$A:$L, 12, FALSE)</f>
        <v>*</v>
      </c>
      <c r="T318" s="9" t="str">
        <f>VLOOKUP(C318, [1]Data!$A:$M, 13, FALSE)</f>
        <v>*</v>
      </c>
      <c r="U318" s="9">
        <f>VLOOKUP(C318, [1]Data!$A:$N, 14, FALSE)</f>
        <v>9.8599999999999993E-2</v>
      </c>
      <c r="V318" s="8" t="str">
        <f>VLOOKUP(C318, [1]Data!$A:$O, 15, FALSE)</f>
        <v>Webster</v>
      </c>
      <c r="W318" s="8" t="str">
        <f>VLOOKUP(C318, [1]Data!$A:$P, 16, FALSE)</f>
        <v>rural</v>
      </c>
      <c r="X318" s="8" t="str">
        <f>VLOOKUP(C318, [1]Data!$A:$Q, 17, FALSE)</f>
        <v>Southwest</v>
      </c>
      <c r="Y318" s="8">
        <f>VLOOKUP(C318, [1]Data!$A:$R, 18, FALSE)</f>
        <v>2922500</v>
      </c>
    </row>
    <row r="319" spans="1:25" ht="15.6" x14ac:dyDescent="0.35">
      <c r="A319" s="7" t="s">
        <v>255</v>
      </c>
      <c r="B319" s="8" t="s">
        <v>257</v>
      </c>
      <c r="C319" s="8" t="s">
        <v>256</v>
      </c>
      <c r="D319" s="8">
        <f>VLOOKUP(C319, [1]Data!$A:$D, 4, FALSE)</f>
        <v>1972</v>
      </c>
      <c r="E319" s="8">
        <v>259</v>
      </c>
      <c r="F319" s="8">
        <v>443</v>
      </c>
      <c r="G319" s="9">
        <v>0.58465011286681712</v>
      </c>
      <c r="H319" s="8">
        <v>22.3</v>
      </c>
      <c r="I319" s="8">
        <v>21.1</v>
      </c>
      <c r="J319" s="8">
        <v>22.1</v>
      </c>
      <c r="K319" s="8">
        <v>23.2</v>
      </c>
      <c r="L319" s="8">
        <v>22.1</v>
      </c>
      <c r="M319" s="9">
        <f>VLOOKUP(C319, [1]Data!$A:$F, 6, FALSE)</f>
        <v>0.20199999999999999</v>
      </c>
      <c r="N319" s="9">
        <f>VLOOKUP(C319, [1]Data!$A:$G, 7, FALSE)</f>
        <v>0.85799999999999998</v>
      </c>
      <c r="O319" s="9">
        <f>VLOOKUP(C319, [1]Data!$A:$H, 8, FALSE)</f>
        <v>9.0000000000000011E-3</v>
      </c>
      <c r="P319" s="9">
        <f>VLOOKUP(C319, [1]Data!$A:$I, 9, FALSE)</f>
        <v>5.2999999999999999E-2</v>
      </c>
      <c r="Q319" s="9">
        <f>VLOOKUP(C319, [1]Data!$A:$J, 10, FALSE)</f>
        <v>1.2170385395537525E-2</v>
      </c>
      <c r="R319" s="9">
        <f>VLOOKUP(C319, [1]Data!$A:$K, 11, FALSE)</f>
        <v>6.4000000000000001E-2</v>
      </c>
      <c r="S319" s="9"/>
      <c r="T319" s="9">
        <f>VLOOKUP(C319, [1]Data!$A:$M, 13, FALSE)</f>
        <v>8.6E-3</v>
      </c>
      <c r="U319" s="9">
        <f>VLOOKUP(C319, [1]Data!$A:$N, 14, FALSE)</f>
        <v>9.4800000000000009E-2</v>
      </c>
      <c r="V319" s="8" t="str">
        <f>VLOOKUP(C319, [1]Data!$A:$O, 15, FALSE)</f>
        <v>Christian</v>
      </c>
      <c r="W319" s="8" t="str">
        <f>VLOOKUP(C319, [1]Data!$A:$P, 16, FALSE)</f>
        <v>rural</v>
      </c>
      <c r="X319" s="8" t="str">
        <f>VLOOKUP(C319, [1]Data!$A:$Q, 17, FALSE)</f>
        <v>Southwest</v>
      </c>
      <c r="Y319" s="8">
        <f>VLOOKUP(C319, [1]Data!$A:$R, 18, FALSE)</f>
        <v>2922530</v>
      </c>
    </row>
    <row r="320" spans="1:25" ht="15.6" x14ac:dyDescent="0.35">
      <c r="A320" s="7" t="s">
        <v>892</v>
      </c>
      <c r="B320" s="8" t="s">
        <v>893</v>
      </c>
      <c r="C320" s="8" t="s">
        <v>894</v>
      </c>
      <c r="D320" s="8">
        <f>VLOOKUP(C320, [1]Data!$A:$D, 4, FALSE)</f>
        <v>96</v>
      </c>
      <c r="E320" s="8">
        <v>9</v>
      </c>
      <c r="F320" s="8">
        <v>16</v>
      </c>
      <c r="G320" s="9">
        <v>0.5625</v>
      </c>
      <c r="H320" s="8">
        <v>17.399999999999999</v>
      </c>
      <c r="I320" s="8">
        <v>14.9</v>
      </c>
      <c r="J320" s="8">
        <v>16.8</v>
      </c>
      <c r="K320" s="8">
        <v>18.899999999999999</v>
      </c>
      <c r="L320" s="8">
        <v>18.3</v>
      </c>
      <c r="M320" s="9">
        <f>VLOOKUP(C320, [1]Data!$A:$F, 6, FALSE)</f>
        <v>0.54</v>
      </c>
      <c r="N320" s="9">
        <f>VLOOKUP(C320, [1]Data!$A:$G, 7, FALSE)</f>
        <v>0.96900000000000008</v>
      </c>
      <c r="O320" s="9" t="str">
        <f>VLOOKUP(C320, [1]Data!$A:$H, 8, FALSE)</f>
        <v>*</v>
      </c>
      <c r="P320" s="9" t="str">
        <f>VLOOKUP(C320, [1]Data!$A:$I, 9, FALSE)</f>
        <v>*</v>
      </c>
      <c r="Q320" s="9" t="str">
        <f>VLOOKUP(C320, [1]Data!$A:$J, 10, FALSE)</f>
        <v>*</v>
      </c>
      <c r="R320" s="9" t="str">
        <f>VLOOKUP(C320, [1]Data!$A:$K, 11, FALSE)</f>
        <v>*</v>
      </c>
      <c r="S320" s="9" t="str">
        <f>VLOOKUP(C320, [1]Data!$A:$L, 12, FALSE)</f>
        <v>*</v>
      </c>
      <c r="T320" s="9" t="str">
        <f>VLOOKUP(C320, [1]Data!$A:$M, 13, FALSE)</f>
        <v>*</v>
      </c>
      <c r="U320" s="9">
        <f>VLOOKUP(C320, [1]Data!$A:$N, 14, FALSE)</f>
        <v>0.16670000000000001</v>
      </c>
      <c r="V320" s="8" t="str">
        <f>VLOOKUP(C320, [1]Data!$A:$O, 15, FALSE)</f>
        <v>Nodaway</v>
      </c>
      <c r="W320" s="8" t="str">
        <f>VLOOKUP(C320, [1]Data!$A:$P, 16, FALSE)</f>
        <v>rural</v>
      </c>
      <c r="X320" s="8" t="str">
        <f>VLOOKUP(C320, [1]Data!$A:$Q, 17, FALSE)</f>
        <v>Northwest</v>
      </c>
      <c r="Y320" s="8">
        <f>VLOOKUP(C320, [1]Data!$A:$R, 18, FALSE)</f>
        <v>2922560</v>
      </c>
    </row>
    <row r="321" spans="1:25" ht="15.6" x14ac:dyDescent="0.35">
      <c r="A321" s="7" t="s">
        <v>201</v>
      </c>
      <c r="B321" s="8" t="s">
        <v>202</v>
      </c>
      <c r="C321" s="8" t="s">
        <v>203</v>
      </c>
      <c r="D321" s="8">
        <f>VLOOKUP(C321, [1]Data!$A:$D, 4, FALSE)</f>
        <v>92</v>
      </c>
      <c r="E321" s="8">
        <v>12</v>
      </c>
      <c r="F321" s="8">
        <v>13</v>
      </c>
      <c r="G321" s="9">
        <v>0.92307692307692313</v>
      </c>
      <c r="H321" s="8">
        <v>20.100000000000001</v>
      </c>
      <c r="I321" s="8">
        <v>18.8</v>
      </c>
      <c r="J321" s="8">
        <v>17.7</v>
      </c>
      <c r="K321" s="8">
        <v>22.7</v>
      </c>
      <c r="L321" s="8">
        <v>20.6</v>
      </c>
      <c r="M321" s="9">
        <f>VLOOKUP(C321, [1]Data!$A:$F, 6, FALSE)</f>
        <v>0.32100000000000001</v>
      </c>
      <c r="N321" s="9">
        <f>VLOOKUP(C321, [1]Data!$A:$G, 7, FALSE)</f>
        <v>0.9890000000000001</v>
      </c>
      <c r="O321" s="9" t="str">
        <f>VLOOKUP(C321, [1]Data!$A:$H, 8, FALSE)</f>
        <v>*</v>
      </c>
      <c r="P321" s="9" t="str">
        <f>VLOOKUP(C321, [1]Data!$A:$I, 9, FALSE)</f>
        <v>*</v>
      </c>
      <c r="Q321" s="9" t="str">
        <f>VLOOKUP(C321, [1]Data!$A:$J, 10, FALSE)</f>
        <v>*</v>
      </c>
      <c r="R321" s="9" t="str">
        <f>VLOOKUP(C321, [1]Data!$A:$K, 11, FALSE)</f>
        <v>*</v>
      </c>
      <c r="S321" s="9" t="str">
        <f>VLOOKUP(C321, [1]Data!$A:$L, 12, FALSE)</f>
        <v>*</v>
      </c>
      <c r="T321" s="9" t="str">
        <f>VLOOKUP(C321, [1]Data!$A:$M, 13, FALSE)</f>
        <v>*</v>
      </c>
      <c r="U321" s="9">
        <f>VLOOKUP(C321, [1]Data!$A:$N, 14, FALSE)</f>
        <v>0.18479999999999999</v>
      </c>
      <c r="V321" s="8" t="str">
        <f>VLOOKUP(C321, [1]Data!$A:$O, 15, FALSE)</f>
        <v>Carroll</v>
      </c>
      <c r="W321" s="8" t="str">
        <f>VLOOKUP(C321, [1]Data!$A:$P, 16, FALSE)</f>
        <v>rural</v>
      </c>
      <c r="X321" s="8" t="str">
        <f>VLOOKUP(C321, [1]Data!$A:$Q, 17, FALSE)</f>
        <v>Western Plains</v>
      </c>
      <c r="Y321" s="8">
        <f>VLOOKUP(C321, [1]Data!$A:$R, 18, FALSE)</f>
        <v>2922620</v>
      </c>
    </row>
    <row r="322" spans="1:25" ht="15.6" x14ac:dyDescent="0.35">
      <c r="A322" s="7" t="s">
        <v>1197</v>
      </c>
      <c r="B322" s="8" t="s">
        <v>1199</v>
      </c>
      <c r="C322" s="8" t="s">
        <v>1198</v>
      </c>
      <c r="D322" s="8">
        <f>VLOOKUP(C322, [1]Data!$A:$D, 4, FALSE)</f>
        <v>685</v>
      </c>
      <c r="E322" s="8">
        <v>85</v>
      </c>
      <c r="F322" s="8">
        <v>138</v>
      </c>
      <c r="G322" s="9">
        <v>0.61594202898550721</v>
      </c>
      <c r="H322" s="8">
        <v>13.8</v>
      </c>
      <c r="I322" s="8">
        <v>11.4</v>
      </c>
      <c r="J322" s="8">
        <v>14.2</v>
      </c>
      <c r="K322" s="8">
        <v>14.3</v>
      </c>
      <c r="L322" s="8">
        <v>14.8</v>
      </c>
      <c r="M322" s="9">
        <f>VLOOKUP(C322, [1]Data!$A:$F, 6, FALSE)</f>
        <v>0.98499999999999999</v>
      </c>
      <c r="N322" s="9">
        <f>VLOOKUP(C322, [1]Data!$A:$G, 7, FALSE)</f>
        <v>1.4999999999999999E-2</v>
      </c>
      <c r="O322" s="9">
        <f>VLOOKUP(C322, [1]Data!$A:$H, 8, FALSE)</f>
        <v>0.92299999999999993</v>
      </c>
      <c r="P322" s="9">
        <f>VLOOKUP(C322, [1]Data!$A:$I, 9, FALSE)</f>
        <v>3.6000000000000004E-2</v>
      </c>
      <c r="Q322" s="9" t="str">
        <f>VLOOKUP(C322, [1]Data!$A:$J, 10, FALSE)</f>
        <v>*</v>
      </c>
      <c r="R322" s="9">
        <f>VLOOKUP(C322, [1]Data!$A:$K, 11, FALSE)</f>
        <v>2.5000000000000001E-2</v>
      </c>
      <c r="S322" s="9" t="str">
        <f>VLOOKUP(C322, [1]Data!$A:$L, 12, FALSE)</f>
        <v>*</v>
      </c>
      <c r="T322" s="9">
        <f>VLOOKUP(C322, [1]Data!$A:$M, 13, FALSE)</f>
        <v>1.46E-2</v>
      </c>
      <c r="U322" s="9">
        <f>VLOOKUP(C322, [1]Data!$A:$N, 14, FALSE)</f>
        <v>0.1431</v>
      </c>
      <c r="V322" s="8" t="str">
        <f>VLOOKUP(C322, [1]Data!$A:$O, 15, FALSE)</f>
        <v>St. Louis</v>
      </c>
      <c r="W322" s="8" t="str">
        <f>VLOOKUP(C322, [1]Data!$A:$P, 16, FALSE)</f>
        <v>suburban</v>
      </c>
      <c r="X322" s="8" t="str">
        <f>VLOOKUP(C322, [1]Data!$A:$Q, 17, FALSE)</f>
        <v>St. Louis</v>
      </c>
      <c r="Y322" s="8">
        <f>VLOOKUP(C322, [1]Data!$A:$R, 18, FALSE)</f>
        <v>2922650</v>
      </c>
    </row>
    <row r="323" spans="1:25" ht="15.6" x14ac:dyDescent="0.35">
      <c r="A323" s="7" t="s">
        <v>9</v>
      </c>
      <c r="B323" s="8" t="s">
        <v>10</v>
      </c>
      <c r="C323" s="8" t="s">
        <v>11</v>
      </c>
      <c r="D323" s="8">
        <f>VLOOKUP(C323, [1]Data!$A:$D, 4, FALSE)</f>
        <v>118</v>
      </c>
      <c r="E323" s="8">
        <v>17</v>
      </c>
      <c r="F323" s="8">
        <v>24</v>
      </c>
      <c r="G323" s="9">
        <v>0.70833333333333337</v>
      </c>
      <c r="H323" s="8">
        <v>19.399999999999999</v>
      </c>
      <c r="I323" s="8">
        <v>18.600000000000001</v>
      </c>
      <c r="J323" s="8">
        <v>18.8</v>
      </c>
      <c r="K323" s="8">
        <v>19.600000000000001</v>
      </c>
      <c r="L323" s="8">
        <v>20.100000000000001</v>
      </c>
      <c r="M323" s="9">
        <f>VLOOKUP(C323, [1]Data!$A:$F, 6, FALSE)</f>
        <v>0.183</v>
      </c>
      <c r="N323" s="9">
        <f>VLOOKUP(C323, [1]Data!$A:$G, 7, FALSE)</f>
        <v>0.97499999999999998</v>
      </c>
      <c r="O323" s="9" t="str">
        <f>VLOOKUP(C323, [1]Data!$A:$H, 8, FALSE)</f>
        <v>*</v>
      </c>
      <c r="P323" s="9" t="str">
        <f>VLOOKUP(C323, [1]Data!$A:$I, 9, FALSE)</f>
        <v>*</v>
      </c>
      <c r="Q323" s="9" t="str">
        <f>VLOOKUP(C323, [1]Data!$A:$J, 10, FALSE)</f>
        <v>*</v>
      </c>
      <c r="R323" s="9" t="str">
        <f>VLOOKUP(C323, [1]Data!$A:$K, 11, FALSE)</f>
        <v>*</v>
      </c>
      <c r="S323" s="9" t="str">
        <f>VLOOKUP(C323, [1]Data!$A:$L, 12, FALSE)</f>
        <v>*</v>
      </c>
      <c r="T323" s="9" t="str">
        <f>VLOOKUP(C323, [1]Data!$A:$M, 13, FALSE)</f>
        <v>*</v>
      </c>
      <c r="U323" s="9">
        <f>VLOOKUP(C323, [1]Data!$A:$N, 14, FALSE)</f>
        <v>0.1356</v>
      </c>
      <c r="V323" s="8" t="str">
        <f>VLOOKUP(C323, [1]Data!$A:$O, 15, FALSE)</f>
        <v>Andrew</v>
      </c>
      <c r="W323" s="8" t="str">
        <f>VLOOKUP(C323, [1]Data!$A:$P, 16, FALSE)</f>
        <v>rural</v>
      </c>
      <c r="X323" s="8" t="str">
        <f>VLOOKUP(C323, [1]Data!$A:$Q, 17, FALSE)</f>
        <v>Northwest</v>
      </c>
      <c r="Y323" s="8">
        <f>VLOOKUP(C323, [1]Data!$A:$R, 18, FALSE)</f>
        <v>2922710</v>
      </c>
    </row>
    <row r="324" spans="1:25" ht="15.6" x14ac:dyDescent="0.35">
      <c r="A324" s="7" t="s">
        <v>154</v>
      </c>
      <c r="B324" s="8" t="s">
        <v>155</v>
      </c>
      <c r="C324" s="8" t="s">
        <v>156</v>
      </c>
      <c r="D324" s="8">
        <f>VLOOKUP(C324, [1]Data!$A:$D, 4, FALSE)</f>
        <v>364</v>
      </c>
      <c r="E324" s="8">
        <v>39</v>
      </c>
      <c r="F324" s="8">
        <v>81</v>
      </c>
      <c r="G324" s="9">
        <v>0.48148148148148145</v>
      </c>
      <c r="H324" s="8">
        <v>19.5</v>
      </c>
      <c r="I324" s="8">
        <v>18</v>
      </c>
      <c r="J324" s="8">
        <v>19</v>
      </c>
      <c r="K324" s="8">
        <v>20.9</v>
      </c>
      <c r="L324" s="8">
        <v>19.600000000000001</v>
      </c>
      <c r="M324" s="9">
        <f>VLOOKUP(C324, [1]Data!$A:$F, 6, FALSE)</f>
        <v>0.312</v>
      </c>
      <c r="N324" s="9">
        <f>VLOOKUP(C324, [1]Data!$A:$G, 7, FALSE)</f>
        <v>0.89599999999999991</v>
      </c>
      <c r="O324" s="9">
        <f>VLOOKUP(C324, [1]Data!$A:$H, 8, FALSE)</f>
        <v>1.3999999999999999E-2</v>
      </c>
      <c r="P324" s="9">
        <f>VLOOKUP(C324, [1]Data!$A:$I, 9, FALSE)</f>
        <v>2.5000000000000001E-2</v>
      </c>
      <c r="Q324" s="9" t="str">
        <f>VLOOKUP(C324, [1]Data!$A:$J, 10, FALSE)</f>
        <v>*</v>
      </c>
      <c r="R324" s="9">
        <f>VLOOKUP(C324, [1]Data!$A:$K, 11, FALSE)</f>
        <v>5.5E-2</v>
      </c>
      <c r="S324" s="9" t="str">
        <f>VLOOKUP(C324, [1]Data!$A:$L, 12, FALSE)</f>
        <v>*</v>
      </c>
      <c r="T324" s="9" t="str">
        <f>VLOOKUP(C324, [1]Data!$A:$M, 13, FALSE)</f>
        <v>*</v>
      </c>
      <c r="U324" s="9">
        <f>VLOOKUP(C324, [1]Data!$A:$N, 14, FALSE)</f>
        <v>0.11539999999999999</v>
      </c>
      <c r="V324" s="8" t="str">
        <f>VLOOKUP(C324, [1]Data!$A:$O, 15, FALSE)</f>
        <v>Callaway</v>
      </c>
      <c r="W324" s="8" t="str">
        <f>VLOOKUP(C324, [1]Data!$A:$P, 16, FALSE)</f>
        <v>rural</v>
      </c>
      <c r="X324" s="8" t="str">
        <f>VLOOKUP(C324, [1]Data!$A:$Q, 17, FALSE)</f>
        <v>Central</v>
      </c>
      <c r="Y324" s="8">
        <f>VLOOKUP(C324, [1]Data!$A:$R, 18, FALSE)</f>
        <v>2922740</v>
      </c>
    </row>
    <row r="325" spans="1:25" ht="15.6" x14ac:dyDescent="0.35">
      <c r="A325" s="7" t="s">
        <v>360</v>
      </c>
      <c r="B325" s="8" t="s">
        <v>361</v>
      </c>
      <c r="C325" s="8" t="s">
        <v>362</v>
      </c>
      <c r="D325" s="8">
        <f>VLOOKUP(C325, [1]Data!$A:$D, 4, FALSE)</f>
        <v>29</v>
      </c>
      <c r="E325" s="8" t="s">
        <v>3</v>
      </c>
      <c r="F325" s="8" t="s">
        <v>3</v>
      </c>
      <c r="G325" s="9" t="s">
        <v>3</v>
      </c>
      <c r="H325" s="8">
        <v>14</v>
      </c>
      <c r="I325" s="8">
        <v>11.5</v>
      </c>
      <c r="J325" s="8">
        <v>13.5</v>
      </c>
      <c r="K325" s="8">
        <v>14.5</v>
      </c>
      <c r="L325" s="8">
        <v>15.8</v>
      </c>
      <c r="M325" s="9">
        <f>VLOOKUP(C325, [1]Data!$A:$F, 6, FALSE)</f>
        <v>1</v>
      </c>
      <c r="N325" s="9">
        <f>VLOOKUP(C325, [1]Data!$A:$G, 7, FALSE)</f>
        <v>1</v>
      </c>
      <c r="O325" s="9" t="str">
        <f>VLOOKUP(C325, [1]Data!$A:$H, 8, FALSE)</f>
        <v>*</v>
      </c>
      <c r="P325" s="9" t="str">
        <f>VLOOKUP(C325, [1]Data!$A:$I, 9, FALSE)</f>
        <v>*</v>
      </c>
      <c r="Q325" s="9" t="str">
        <f>VLOOKUP(C325, [1]Data!$A:$J, 10, FALSE)</f>
        <v>*</v>
      </c>
      <c r="R325" s="9" t="str">
        <f>VLOOKUP(C325, [1]Data!$A:$K, 11, FALSE)</f>
        <v>*</v>
      </c>
      <c r="S325" s="9" t="str">
        <f>VLOOKUP(C325, [1]Data!$A:$L, 12, FALSE)</f>
        <v>*</v>
      </c>
      <c r="T325" s="9" t="str">
        <f>VLOOKUP(C325, [1]Data!$A:$M, 13, FALSE)</f>
        <v>*</v>
      </c>
      <c r="U325" s="9">
        <f>VLOOKUP(C325, [1]Data!$A:$N, 14, FALSE)</f>
        <v>0.2414</v>
      </c>
      <c r="V325" s="8" t="str">
        <f>VLOOKUP(C325, [1]Data!$A:$O, 15, FALSE)</f>
        <v>Daviess</v>
      </c>
      <c r="W325" s="8" t="str">
        <f>VLOOKUP(C325, [1]Data!$A:$P, 16, FALSE)</f>
        <v>rural</v>
      </c>
      <c r="X325" s="8" t="str">
        <f>VLOOKUP(C325, [1]Data!$A:$Q, 17, FALSE)</f>
        <v>Northwest</v>
      </c>
      <c r="Y325" s="8">
        <f>VLOOKUP(C325, [1]Data!$A:$R, 18, FALSE)</f>
        <v>2915630</v>
      </c>
    </row>
    <row r="326" spans="1:25" ht="15.6" x14ac:dyDescent="0.35">
      <c r="A326" s="7" t="s">
        <v>479</v>
      </c>
      <c r="B326" s="8" t="s">
        <v>480</v>
      </c>
      <c r="C326" s="8" t="s">
        <v>481</v>
      </c>
      <c r="D326" s="8">
        <f>VLOOKUP(C326, [1]Data!$A:$D, 4, FALSE)</f>
        <v>89</v>
      </c>
      <c r="E326" s="8">
        <v>13</v>
      </c>
      <c r="F326" s="8">
        <v>15</v>
      </c>
      <c r="G326" s="9">
        <v>0.8666666666666667</v>
      </c>
      <c r="H326" s="8">
        <v>18.899999999999999</v>
      </c>
      <c r="I326" s="8">
        <v>18.399999999999999</v>
      </c>
      <c r="J326" s="8">
        <v>18.8</v>
      </c>
      <c r="K326" s="8">
        <v>19.8</v>
      </c>
      <c r="L326" s="8">
        <v>18.2</v>
      </c>
      <c r="M326" s="9">
        <f>VLOOKUP(C326, [1]Data!$A:$F, 6, FALSE)</f>
        <v>0.38600000000000001</v>
      </c>
      <c r="N326" s="9">
        <f>VLOOKUP(C326, [1]Data!$A:$G, 7, FALSE)</f>
        <v>0.97799999999999998</v>
      </c>
      <c r="O326" s="9" t="str">
        <f>VLOOKUP(C326, [1]Data!$A:$H, 8, FALSE)</f>
        <v>*</v>
      </c>
      <c r="P326" s="9" t="str">
        <f>VLOOKUP(C326, [1]Data!$A:$I, 9, FALSE)</f>
        <v>*</v>
      </c>
      <c r="Q326" s="9" t="str">
        <f>VLOOKUP(C326, [1]Data!$A:$J, 10, FALSE)</f>
        <v>*</v>
      </c>
      <c r="R326" s="9" t="str">
        <f>VLOOKUP(C326, [1]Data!$A:$K, 11, FALSE)</f>
        <v>*</v>
      </c>
      <c r="S326" s="9" t="str">
        <f>VLOOKUP(C326, [1]Data!$A:$L, 12, FALSE)</f>
        <v>*</v>
      </c>
      <c r="T326" s="9" t="str">
        <f>VLOOKUP(C326, [1]Data!$A:$M, 13, FALSE)</f>
        <v>*</v>
      </c>
      <c r="U326" s="9">
        <f>VLOOKUP(C326, [1]Data!$A:$N, 14, FALSE)</f>
        <v>0.1348</v>
      </c>
      <c r="V326" s="8" t="str">
        <f>VLOOKUP(C326, [1]Data!$A:$O, 15, FALSE)</f>
        <v>Harrison</v>
      </c>
      <c r="W326" s="8" t="str">
        <f>VLOOKUP(C326, [1]Data!$A:$P, 16, FALSE)</f>
        <v>rural</v>
      </c>
      <c r="X326" s="8" t="str">
        <f>VLOOKUP(C326, [1]Data!$A:$Q, 17, FALSE)</f>
        <v>Northwest</v>
      </c>
      <c r="Y326" s="8">
        <f>VLOOKUP(C326, [1]Data!$A:$R, 18, FALSE)</f>
        <v>2922770</v>
      </c>
    </row>
    <row r="327" spans="1:25" ht="15.6" x14ac:dyDescent="0.35">
      <c r="A327" s="7" t="s">
        <v>289</v>
      </c>
      <c r="B327" s="8" t="s">
        <v>290</v>
      </c>
      <c r="C327" s="8" t="s">
        <v>291</v>
      </c>
      <c r="D327" s="8">
        <f>VLOOKUP(C327, [1]Data!$A:$D, 4, FALSE)</f>
        <v>1645</v>
      </c>
      <c r="E327" s="8">
        <v>312</v>
      </c>
      <c r="F327" s="8">
        <v>435</v>
      </c>
      <c r="G327" s="9">
        <v>0.71724137931034482</v>
      </c>
      <c r="H327" s="8">
        <v>18.399999999999999</v>
      </c>
      <c r="I327" s="8">
        <v>16.899999999999999</v>
      </c>
      <c r="J327" s="8">
        <v>17.899999999999999</v>
      </c>
      <c r="K327" s="8">
        <v>19</v>
      </c>
      <c r="L327" s="8">
        <v>19.100000000000001</v>
      </c>
      <c r="M327" s="9">
        <f>VLOOKUP(C327, [1]Data!$A:$F, 6, FALSE)</f>
        <v>0.39700000000000002</v>
      </c>
      <c r="N327" s="9">
        <f>VLOOKUP(C327, [1]Data!$A:$G, 7, FALSE)</f>
        <v>0.36399999999999999</v>
      </c>
      <c r="O327" s="9">
        <f>VLOOKUP(C327, [1]Data!$A:$H, 8, FALSE)</f>
        <v>0.23600000000000002</v>
      </c>
      <c r="P327" s="9">
        <f>VLOOKUP(C327, [1]Data!$A:$I, 9, FALSE)</f>
        <v>0.20199999999999999</v>
      </c>
      <c r="Q327" s="9">
        <f>VLOOKUP(C327, [1]Data!$A:$J, 10, FALSE)</f>
        <v>6.62613981762918E-2</v>
      </c>
      <c r="R327" s="9">
        <f>VLOOKUP(C327, [1]Data!$A:$K, 11, FALSE)</f>
        <v>0.11</v>
      </c>
      <c r="S327" s="9">
        <f>VLOOKUP(C327, [1]Data!$A:$L, 12, FALSE)</f>
        <v>2.1738601823708237E-2</v>
      </c>
      <c r="T327" s="9">
        <f>VLOOKUP(C327, [1]Data!$A:$M, 13, FALSE)</f>
        <v>9.7299999999999998E-2</v>
      </c>
      <c r="U327" s="9">
        <f>VLOOKUP(C327, [1]Data!$A:$N, 14, FALSE)</f>
        <v>9.6699999999999994E-2</v>
      </c>
      <c r="V327" s="8" t="str">
        <f>VLOOKUP(C327, [1]Data!$A:$O, 15, FALSE)</f>
        <v>Clay</v>
      </c>
      <c r="W327" s="8" t="str">
        <f>VLOOKUP(C327, [1]Data!$A:$P, 16, FALSE)</f>
        <v>suburban</v>
      </c>
      <c r="X327" s="8" t="str">
        <f>VLOOKUP(C327, [1]Data!$A:$Q, 17, FALSE)</f>
        <v>Kansas City</v>
      </c>
      <c r="Y327" s="8">
        <f>VLOOKUP(C327, [1]Data!$A:$R, 18, FALSE)</f>
        <v>2922800</v>
      </c>
    </row>
    <row r="328" spans="1:25" ht="15.6" x14ac:dyDescent="0.35">
      <c r="A328" s="7" t="s">
        <v>289</v>
      </c>
      <c r="B328" s="8" t="s">
        <v>290</v>
      </c>
      <c r="C328" s="8" t="s">
        <v>292</v>
      </c>
      <c r="D328" s="8">
        <f>VLOOKUP(C328, [1]Data!$A:$D, 4, FALSE)</f>
        <v>1714</v>
      </c>
      <c r="E328" s="8">
        <v>292</v>
      </c>
      <c r="F328" s="8">
        <v>393</v>
      </c>
      <c r="G328" s="9">
        <v>0.74300254452926207</v>
      </c>
      <c r="H328" s="8">
        <v>17.899999999999999</v>
      </c>
      <c r="I328" s="8">
        <v>16.899999999999999</v>
      </c>
      <c r="J328" s="8">
        <v>17.3</v>
      </c>
      <c r="K328" s="8">
        <v>18.600000000000001</v>
      </c>
      <c r="L328" s="8">
        <v>18.3</v>
      </c>
      <c r="M328" s="9">
        <f>VLOOKUP(C328, [1]Data!$A:$F, 6, FALSE)</f>
        <v>0.28100000000000003</v>
      </c>
      <c r="N328" s="9">
        <f>VLOOKUP(C328, [1]Data!$A:$G, 7, FALSE)</f>
        <v>0.57499999999999996</v>
      </c>
      <c r="O328" s="9">
        <f>VLOOKUP(C328, [1]Data!$A:$H, 8, FALSE)</f>
        <v>0.124</v>
      </c>
      <c r="P328" s="9">
        <f>VLOOKUP(C328, [1]Data!$A:$I, 9, FALSE)</f>
        <v>0.14899999999999999</v>
      </c>
      <c r="Q328" s="9">
        <f>VLOOKUP(C328, [1]Data!$A:$J, 10, FALSE)</f>
        <v>2.4504084014002333E-2</v>
      </c>
      <c r="R328" s="9">
        <f>VLOOKUP(C328, [1]Data!$A:$K, 11, FALSE)</f>
        <v>0.106</v>
      </c>
      <c r="S328" s="9">
        <f>VLOOKUP(C328, [1]Data!$A:$L, 12, FALSE)</f>
        <v>2.149591598599776E-2</v>
      </c>
      <c r="T328" s="9">
        <f>VLOOKUP(C328, [1]Data!$A:$M, 13, FALSE)</f>
        <v>2.98E-2</v>
      </c>
      <c r="U328" s="9">
        <f>VLOOKUP(C328, [1]Data!$A:$N, 14, FALSE)</f>
        <v>0.1074</v>
      </c>
      <c r="V328" s="8" t="str">
        <f>VLOOKUP(C328, [1]Data!$A:$O, 15, FALSE)</f>
        <v>Clay</v>
      </c>
      <c r="W328" s="8" t="str">
        <f>VLOOKUP(C328, [1]Data!$A:$P, 16, FALSE)</f>
        <v>suburban</v>
      </c>
      <c r="X328" s="8" t="str">
        <f>VLOOKUP(C328, [1]Data!$A:$Q, 17, FALSE)</f>
        <v>Kansas City</v>
      </c>
      <c r="Y328" s="8">
        <f>VLOOKUP(C328, [1]Data!$A:$R, 18, FALSE)</f>
        <v>2922800</v>
      </c>
    </row>
    <row r="329" spans="1:25" ht="15.6" x14ac:dyDescent="0.35">
      <c r="A329" s="7" t="s">
        <v>289</v>
      </c>
      <c r="B329" s="8" t="s">
        <v>290</v>
      </c>
      <c r="C329" s="8" t="s">
        <v>293</v>
      </c>
      <c r="D329" s="8">
        <f>VLOOKUP(C329, [1]Data!$A:$D, 4, FALSE)</f>
        <v>1851</v>
      </c>
      <c r="E329" s="8">
        <v>369</v>
      </c>
      <c r="F329" s="8">
        <v>454</v>
      </c>
      <c r="G329" s="9">
        <v>0.81277533039647576</v>
      </c>
      <c r="H329" s="8">
        <v>20.2</v>
      </c>
      <c r="I329" s="8">
        <v>19.3</v>
      </c>
      <c r="J329" s="8">
        <v>19.7</v>
      </c>
      <c r="K329" s="8">
        <v>20.5</v>
      </c>
      <c r="L329" s="8">
        <v>20.7</v>
      </c>
      <c r="M329" s="9">
        <f>VLOOKUP(C329, [1]Data!$A:$F, 6, FALSE)</f>
        <v>0.13900000000000001</v>
      </c>
      <c r="N329" s="9">
        <f>VLOOKUP(C329, [1]Data!$A:$G, 7, FALSE)</f>
        <v>0.67299999999999993</v>
      </c>
      <c r="O329" s="9">
        <f>VLOOKUP(C329, [1]Data!$A:$H, 8, FALSE)</f>
        <v>0.1</v>
      </c>
      <c r="P329" s="9">
        <f>VLOOKUP(C329, [1]Data!$A:$I, 9, FALSE)</f>
        <v>0.11</v>
      </c>
      <c r="Q329" s="9">
        <f>VLOOKUP(C329, [1]Data!$A:$J, 10, FALSE)</f>
        <v>2.1609940572663425E-2</v>
      </c>
      <c r="R329" s="9">
        <f>VLOOKUP(C329, [1]Data!$A:$K, 11, FALSE)</f>
        <v>9.3000000000000013E-2</v>
      </c>
      <c r="S329" s="9"/>
      <c r="T329" s="9">
        <f>VLOOKUP(C329, [1]Data!$A:$M, 13, FALSE)</f>
        <v>7.6E-3</v>
      </c>
      <c r="U329" s="9">
        <f>VLOOKUP(C329, [1]Data!$A:$N, 14, FALSE)</f>
        <v>8.6999999999999994E-2</v>
      </c>
      <c r="V329" s="8" t="str">
        <f>VLOOKUP(C329, [1]Data!$A:$O, 15, FALSE)</f>
        <v>Clay</v>
      </c>
      <c r="W329" s="8" t="str">
        <f>VLOOKUP(C329, [1]Data!$A:$P, 16, FALSE)</f>
        <v>suburban</v>
      </c>
      <c r="X329" s="8" t="str">
        <f>VLOOKUP(C329, [1]Data!$A:$Q, 17, FALSE)</f>
        <v>Kansas City</v>
      </c>
      <c r="Y329" s="8">
        <f>VLOOKUP(C329, [1]Data!$A:$R, 18, FALSE)</f>
        <v>2922800</v>
      </c>
    </row>
    <row r="330" spans="1:25" ht="15.6" x14ac:dyDescent="0.35">
      <c r="A330" s="7" t="s">
        <v>289</v>
      </c>
      <c r="B330" s="8" t="s">
        <v>290</v>
      </c>
      <c r="C330" s="8" t="s">
        <v>294</v>
      </c>
      <c r="D330" s="8">
        <f>VLOOKUP(C330, [1]Data!$A:$D, 4, FALSE)</f>
        <v>1235</v>
      </c>
      <c r="E330" s="8">
        <v>199</v>
      </c>
      <c r="F330" s="8">
        <v>272</v>
      </c>
      <c r="G330" s="9">
        <v>0.73161764705882348</v>
      </c>
      <c r="H330" s="8">
        <v>17</v>
      </c>
      <c r="I330" s="8">
        <v>15.4</v>
      </c>
      <c r="J330" s="8">
        <v>16.600000000000001</v>
      </c>
      <c r="K330" s="8">
        <v>17.899999999999999</v>
      </c>
      <c r="L330" s="8">
        <v>17.5</v>
      </c>
      <c r="M330" s="9">
        <f>VLOOKUP(C330, [1]Data!$A:$F, 6, FALSE)</f>
        <v>0.41100000000000003</v>
      </c>
      <c r="N330" s="9">
        <f>VLOOKUP(C330, [1]Data!$A:$G, 7, FALSE)</f>
        <v>0.495</v>
      </c>
      <c r="O330" s="9">
        <f>VLOOKUP(C330, [1]Data!$A:$H, 8, FALSE)</f>
        <v>0.17800000000000002</v>
      </c>
      <c r="P330" s="9">
        <f>VLOOKUP(C330, [1]Data!$A:$I, 9, FALSE)</f>
        <v>0.188</v>
      </c>
      <c r="Q330" s="9">
        <f>VLOOKUP(C330, [1]Data!$A:$J, 10, FALSE)</f>
        <v>2.1862348178137651E-2</v>
      </c>
      <c r="R330" s="9">
        <f>VLOOKUP(C330, [1]Data!$A:$K, 11, FALSE)</f>
        <v>0.10099999999999999</v>
      </c>
      <c r="S330" s="9">
        <f>VLOOKUP(C330, [1]Data!$A:$L, 12, FALSE)</f>
        <v>1.6137651821862331E-2</v>
      </c>
      <c r="T330" s="9">
        <f>VLOOKUP(C330, [1]Data!$A:$M, 13, FALSE)</f>
        <v>3.56E-2</v>
      </c>
      <c r="U330" s="9">
        <f>VLOOKUP(C330, [1]Data!$A:$N, 14, FALSE)</f>
        <v>0.1757</v>
      </c>
      <c r="V330" s="8" t="str">
        <f>VLOOKUP(C330, [1]Data!$A:$O, 15, FALSE)</f>
        <v>Clay</v>
      </c>
      <c r="W330" s="8" t="str">
        <f>VLOOKUP(C330, [1]Data!$A:$P, 16, FALSE)</f>
        <v>suburban</v>
      </c>
      <c r="X330" s="8" t="str">
        <f>VLOOKUP(C330, [1]Data!$A:$Q, 17, FALSE)</f>
        <v>Kansas City</v>
      </c>
      <c r="Y330" s="8">
        <f>VLOOKUP(C330, [1]Data!$A:$R, 18, FALSE)</f>
        <v>2922800</v>
      </c>
    </row>
    <row r="331" spans="1:25" ht="15.6" x14ac:dyDescent="0.35">
      <c r="A331" s="7" t="s">
        <v>812</v>
      </c>
      <c r="B331" s="8" t="s">
        <v>813</v>
      </c>
      <c r="C331" s="8" t="s">
        <v>814</v>
      </c>
      <c r="D331" s="8">
        <f>VLOOKUP(C331, [1]Data!$A:$D, 4, FALSE)</f>
        <v>71</v>
      </c>
      <c r="E331" s="8">
        <v>6</v>
      </c>
      <c r="F331" s="8">
        <v>7</v>
      </c>
      <c r="G331" s="9">
        <v>0.8571428571428571</v>
      </c>
      <c r="H331" s="8">
        <v>17.5</v>
      </c>
      <c r="I331" s="8">
        <v>15.7</v>
      </c>
      <c r="J331" s="8">
        <v>16.3</v>
      </c>
      <c r="K331" s="8">
        <v>18.8</v>
      </c>
      <c r="L331" s="8">
        <v>18.2</v>
      </c>
      <c r="M331" s="9">
        <f>VLOOKUP(C331, [1]Data!$A:$F, 6, FALSE)</f>
        <v>0.45500000000000002</v>
      </c>
      <c r="N331" s="9">
        <f>VLOOKUP(C331, [1]Data!$A:$G, 7, FALSE)</f>
        <v>0.93</v>
      </c>
      <c r="O331" s="9" t="str">
        <f>VLOOKUP(C331, [1]Data!$A:$H, 8, FALSE)</f>
        <v>*</v>
      </c>
      <c r="P331" s="9" t="str">
        <f>VLOOKUP(C331, [1]Data!$A:$I, 9, FALSE)</f>
        <v>*</v>
      </c>
      <c r="Q331" s="9" t="str">
        <f>VLOOKUP(C331, [1]Data!$A:$J, 10, FALSE)</f>
        <v>*</v>
      </c>
      <c r="R331" s="9" t="str">
        <f>VLOOKUP(C331, [1]Data!$A:$K, 11, FALSE)</f>
        <v>*</v>
      </c>
      <c r="S331" s="9" t="str">
        <f>VLOOKUP(C331, [1]Data!$A:$L, 12, FALSE)</f>
        <v>*</v>
      </c>
      <c r="T331" s="9" t="str">
        <f>VLOOKUP(C331, [1]Data!$A:$M, 13, FALSE)</f>
        <v>*</v>
      </c>
      <c r="U331" s="9">
        <f>VLOOKUP(C331, [1]Data!$A:$N, 14, FALSE)</f>
        <v>7.0400000000000004E-2</v>
      </c>
      <c r="V331" s="8" t="str">
        <f>VLOOKUP(C331, [1]Data!$A:$O, 15, FALSE)</f>
        <v>Mercer</v>
      </c>
      <c r="W331" s="8" t="str">
        <f>VLOOKUP(C331, [1]Data!$A:$P, 16, FALSE)</f>
        <v>rural</v>
      </c>
      <c r="X331" s="8" t="str">
        <f>VLOOKUP(C331, [1]Data!$A:$Q, 17, FALSE)</f>
        <v>Northwest</v>
      </c>
      <c r="Y331" s="8">
        <f>VLOOKUP(C331, [1]Data!$A:$R, 18, FALSE)</f>
        <v>2920750</v>
      </c>
    </row>
    <row r="332" spans="1:25" ht="15.6" x14ac:dyDescent="0.35">
      <c r="A332" s="7" t="s">
        <v>904</v>
      </c>
      <c r="B332" s="8" t="s">
        <v>905</v>
      </c>
      <c r="C332" s="8" t="s">
        <v>906</v>
      </c>
      <c r="D332" s="8">
        <f>VLOOKUP(C332, [1]Data!$A:$D, 4, FALSE)</f>
        <v>121</v>
      </c>
      <c r="E332" s="8">
        <v>7</v>
      </c>
      <c r="F332" s="8">
        <v>25</v>
      </c>
      <c r="G332" s="9">
        <v>0.28000000000000003</v>
      </c>
      <c r="H332" s="8">
        <v>18.100000000000001</v>
      </c>
      <c r="I332" s="8">
        <v>16.899999999999999</v>
      </c>
      <c r="J332" s="8">
        <v>17.7</v>
      </c>
      <c r="K332" s="8">
        <v>19.100000000000001</v>
      </c>
      <c r="L332" s="8">
        <v>17.899999999999999</v>
      </c>
      <c r="M332" s="9">
        <f>VLOOKUP(C332, [1]Data!$A:$F, 6, FALSE)</f>
        <v>0.20499999999999999</v>
      </c>
      <c r="N332" s="9">
        <f>VLOOKUP(C332, [1]Data!$A:$G, 7, FALSE)</f>
        <v>0.95900000000000007</v>
      </c>
      <c r="O332" s="9" t="str">
        <f>VLOOKUP(C332, [1]Data!$A:$H, 8, FALSE)</f>
        <v>*</v>
      </c>
      <c r="P332" s="9" t="str">
        <f>VLOOKUP(C332, [1]Data!$A:$I, 9, FALSE)</f>
        <v>*</v>
      </c>
      <c r="Q332" s="9" t="str">
        <f>VLOOKUP(C332, [1]Data!$A:$J, 10, FALSE)</f>
        <v>*</v>
      </c>
      <c r="R332" s="9" t="str">
        <f>VLOOKUP(C332, [1]Data!$A:$K, 11, FALSE)</f>
        <v>*</v>
      </c>
      <c r="S332" s="9" t="str">
        <f>VLOOKUP(C332, [1]Data!$A:$L, 12, FALSE)</f>
        <v>*</v>
      </c>
      <c r="T332" s="9" t="str">
        <f>VLOOKUP(C332, [1]Data!$A:$M, 13, FALSE)</f>
        <v>*</v>
      </c>
      <c r="U332" s="9">
        <f>VLOOKUP(C332, [1]Data!$A:$N, 14, FALSE)</f>
        <v>0.25619999999999998</v>
      </c>
      <c r="V332" s="8" t="str">
        <f>VLOOKUP(C332, [1]Data!$A:$O, 15, FALSE)</f>
        <v>Nodaway</v>
      </c>
      <c r="W332" s="8" t="str">
        <f>VLOOKUP(C332, [1]Data!$A:$P, 16, FALSE)</f>
        <v>rural</v>
      </c>
      <c r="X332" s="8" t="str">
        <f>VLOOKUP(C332, [1]Data!$A:$Q, 17, FALSE)</f>
        <v>Northwest</v>
      </c>
      <c r="Y332" s="8">
        <f>VLOOKUP(C332, [1]Data!$A:$R, 18, FALSE)</f>
        <v>2921690</v>
      </c>
    </row>
    <row r="333" spans="1:25" ht="15.6" x14ac:dyDescent="0.35">
      <c r="A333" s="7" t="s">
        <v>946</v>
      </c>
      <c r="B333" s="8" t="s">
        <v>947</v>
      </c>
      <c r="C333" s="8" t="s">
        <v>948</v>
      </c>
      <c r="D333" s="8">
        <f>VLOOKUP(C333, [1]Data!$A:$D, 4, FALSE)</f>
        <v>125</v>
      </c>
      <c r="E333" s="8">
        <v>5</v>
      </c>
      <c r="F333" s="8">
        <v>22</v>
      </c>
      <c r="G333" s="9">
        <v>0.22727272727272727</v>
      </c>
      <c r="H333" s="8">
        <v>15.8</v>
      </c>
      <c r="I333" s="8">
        <v>14.2</v>
      </c>
      <c r="J333" s="8">
        <v>16.2</v>
      </c>
      <c r="K333" s="8">
        <v>15.6</v>
      </c>
      <c r="L333" s="8">
        <v>17</v>
      </c>
      <c r="M333" s="9">
        <f>VLOOKUP(C333, [1]Data!$A:$F, 6, FALSE)</f>
        <v>1</v>
      </c>
      <c r="N333" s="9">
        <f>VLOOKUP(C333, [1]Data!$A:$G, 7, FALSE)</f>
        <v>0.92799999999999994</v>
      </c>
      <c r="O333" s="9">
        <f>VLOOKUP(C333, [1]Data!$A:$H, 8, FALSE)</f>
        <v>7.2000000000000008E-2</v>
      </c>
      <c r="P333" s="9" t="str">
        <f>VLOOKUP(C333, [1]Data!$A:$I, 9, FALSE)</f>
        <v>*</v>
      </c>
      <c r="Q333" s="9" t="str">
        <f>VLOOKUP(C333, [1]Data!$A:$J, 10, FALSE)</f>
        <v>*</v>
      </c>
      <c r="R333" s="9" t="str">
        <f>VLOOKUP(C333, [1]Data!$A:$K, 11, FALSE)</f>
        <v>*</v>
      </c>
      <c r="S333" s="9" t="str">
        <f>VLOOKUP(C333, [1]Data!$A:$L, 12, FALSE)</f>
        <v>*</v>
      </c>
      <c r="T333" s="9" t="str">
        <f>VLOOKUP(C333, [1]Data!$A:$M, 13, FALSE)</f>
        <v>*</v>
      </c>
      <c r="U333" s="9">
        <f>VLOOKUP(C333, [1]Data!$A:$N, 14, FALSE)</f>
        <v>0.12</v>
      </c>
      <c r="V333" s="8" t="str">
        <f>VLOOKUP(C333, [1]Data!$A:$O, 15, FALSE)</f>
        <v>Pemiscot</v>
      </c>
      <c r="W333" s="8" t="str">
        <f>VLOOKUP(C333, [1]Data!$A:$P, 16, FALSE)</f>
        <v>town</v>
      </c>
      <c r="X333" s="8" t="str">
        <f>VLOOKUP(C333, [1]Data!$A:$Q, 17, FALSE)</f>
        <v>Bootheel</v>
      </c>
      <c r="Y333" s="8">
        <f>VLOOKUP(C333, [1]Data!$A:$R, 18, FALSE)</f>
        <v>2923760</v>
      </c>
    </row>
    <row r="334" spans="1:25" ht="15.6" x14ac:dyDescent="0.35">
      <c r="A334" s="7" t="s">
        <v>999</v>
      </c>
      <c r="B334" s="8" t="s">
        <v>1000</v>
      </c>
      <c r="C334" s="8" t="s">
        <v>1001</v>
      </c>
      <c r="D334" s="8">
        <f>VLOOKUP(C334, [1]Data!$A:$D, 4, FALSE)</f>
        <v>191</v>
      </c>
      <c r="E334" s="8">
        <v>21</v>
      </c>
      <c r="F334" s="8">
        <v>34</v>
      </c>
      <c r="G334" s="9">
        <v>0.61764705882352944</v>
      </c>
      <c r="H334" s="8">
        <v>21.4</v>
      </c>
      <c r="I334" s="8">
        <v>21</v>
      </c>
      <c r="J334" s="8">
        <v>19.7</v>
      </c>
      <c r="K334" s="8">
        <v>23.2</v>
      </c>
      <c r="L334" s="8">
        <v>21.3</v>
      </c>
      <c r="M334" s="9">
        <f>VLOOKUP(C334, [1]Data!$A:$F, 6, FALSE)</f>
        <v>0.16899999999999998</v>
      </c>
      <c r="N334" s="9">
        <f>VLOOKUP(C334, [1]Data!$A:$G, 7, FALSE)</f>
        <v>0.94200000000000006</v>
      </c>
      <c r="O334" s="9" t="str">
        <f>VLOOKUP(C334, [1]Data!$A:$H, 8, FALSE)</f>
        <v>*</v>
      </c>
      <c r="P334" s="9" t="str">
        <f>VLOOKUP(C334, [1]Data!$A:$I, 9, FALSE)</f>
        <v>*</v>
      </c>
      <c r="Q334" s="9" t="str">
        <f>VLOOKUP(C334, [1]Data!$A:$J, 10, FALSE)</f>
        <v>*</v>
      </c>
      <c r="R334" s="9" t="str">
        <f>VLOOKUP(C334, [1]Data!$A:$K, 11, FALSE)</f>
        <v>*</v>
      </c>
      <c r="S334" s="9" t="str">
        <f>VLOOKUP(C334, [1]Data!$A:$L, 12, FALSE)</f>
        <v>*</v>
      </c>
      <c r="T334" s="9" t="str">
        <f>VLOOKUP(C334, [1]Data!$A:$M, 13, FALSE)</f>
        <v>*</v>
      </c>
      <c r="U334" s="9">
        <f>VLOOKUP(C334, [1]Data!$A:$N, 14, FALSE)</f>
        <v>0.12039999999999999</v>
      </c>
      <c r="V334" s="8" t="str">
        <f>VLOOKUP(C334, [1]Data!$A:$O, 15, FALSE)</f>
        <v>Platte</v>
      </c>
      <c r="W334" s="8" t="str">
        <f>VLOOKUP(C334, [1]Data!$A:$P, 16, FALSE)</f>
        <v>town</v>
      </c>
      <c r="X334" s="8" t="str">
        <f>VLOOKUP(C334, [1]Data!$A:$Q, 17, FALSE)</f>
        <v>Kansas City</v>
      </c>
      <c r="Y334" s="8">
        <f>VLOOKUP(C334, [1]Data!$A:$R, 18, FALSE)</f>
        <v>2922830</v>
      </c>
    </row>
    <row r="335" spans="1:25" ht="15.6" x14ac:dyDescent="0.35">
      <c r="A335" s="7" t="s">
        <v>1257</v>
      </c>
      <c r="B335" s="8" t="s">
        <v>1259</v>
      </c>
      <c r="C335" s="8" t="s">
        <v>1258</v>
      </c>
      <c r="D335" s="8">
        <f>VLOOKUP(C335, [1]Data!$A:$D, 4, FALSE)</f>
        <v>129</v>
      </c>
      <c r="E335" s="8">
        <v>17</v>
      </c>
      <c r="F335" s="8">
        <v>19</v>
      </c>
      <c r="G335" s="9">
        <v>0.89473684210526316</v>
      </c>
      <c r="H335" s="8">
        <v>21.6</v>
      </c>
      <c r="I335" s="8">
        <v>20.6</v>
      </c>
      <c r="J335" s="8">
        <v>20.5</v>
      </c>
      <c r="K335" s="8">
        <v>22.2</v>
      </c>
      <c r="L335" s="8">
        <v>22.7</v>
      </c>
      <c r="M335" s="9">
        <f>VLOOKUP(C335, [1]Data!$A:$F, 6, FALSE)</f>
        <v>0.25</v>
      </c>
      <c r="N335" s="9">
        <f>VLOOKUP(C335, [1]Data!$A:$G, 7, FALSE)</f>
        <v>0.97699999999999998</v>
      </c>
      <c r="O335" s="9" t="str">
        <f>VLOOKUP(C335, [1]Data!$A:$H, 8, FALSE)</f>
        <v>*</v>
      </c>
      <c r="P335" s="9" t="str">
        <f>VLOOKUP(C335, [1]Data!$A:$I, 9, FALSE)</f>
        <v>*</v>
      </c>
      <c r="Q335" s="9" t="str">
        <f>VLOOKUP(C335, [1]Data!$A:$J, 10, FALSE)</f>
        <v>*</v>
      </c>
      <c r="R335" s="9" t="str">
        <f>VLOOKUP(C335, [1]Data!$A:$K, 11, FALSE)</f>
        <v>*</v>
      </c>
      <c r="S335" s="9" t="str">
        <f>VLOOKUP(C335, [1]Data!$A:$L, 12, FALSE)</f>
        <v>*</v>
      </c>
      <c r="T335" s="9" t="str">
        <f>VLOOKUP(C335, [1]Data!$A:$M, 13, FALSE)</f>
        <v>*</v>
      </c>
      <c r="U335" s="9">
        <f>VLOOKUP(C335, [1]Data!$A:$N, 14, FALSE)</f>
        <v>0.124</v>
      </c>
      <c r="V335" s="8" t="str">
        <f>VLOOKUP(C335, [1]Data!$A:$O, 15, FALSE)</f>
        <v>Shelby</v>
      </c>
      <c r="W335" s="8" t="str">
        <f>VLOOKUP(C335, [1]Data!$A:$P, 16, FALSE)</f>
        <v>rural</v>
      </c>
      <c r="X335" s="8" t="str">
        <f>VLOOKUP(C335, [1]Data!$A:$Q, 17, FALSE)</f>
        <v>Northeast</v>
      </c>
      <c r="Y335" s="8">
        <f>VLOOKUP(C335, [1]Data!$A:$R, 18, FALSE)</f>
        <v>2928140</v>
      </c>
    </row>
    <row r="336" spans="1:25" ht="15.6" x14ac:dyDescent="0.35">
      <c r="A336" s="7" t="s">
        <v>1129</v>
      </c>
      <c r="B336" s="8" t="s">
        <v>1130</v>
      </c>
      <c r="C336" s="8" t="s">
        <v>1131</v>
      </c>
      <c r="D336" s="8">
        <f>VLOOKUP(C336, [1]Data!$A:$D, 4, FALSE)</f>
        <v>875</v>
      </c>
      <c r="E336" s="8">
        <v>105</v>
      </c>
      <c r="F336" s="8">
        <v>177</v>
      </c>
      <c r="G336" s="9">
        <v>0.59322033898305082</v>
      </c>
      <c r="H336" s="8">
        <v>20</v>
      </c>
      <c r="I336" s="8">
        <v>19.2</v>
      </c>
      <c r="J336" s="8">
        <v>19.100000000000001</v>
      </c>
      <c r="K336" s="8">
        <v>20.9</v>
      </c>
      <c r="L336" s="8">
        <v>20</v>
      </c>
      <c r="M336" s="9">
        <f>VLOOKUP(C336, [1]Data!$A:$F, 6, FALSE)</f>
        <v>0.30199999999999999</v>
      </c>
      <c r="N336" s="9">
        <f>VLOOKUP(C336, [1]Data!$A:$G, 7, FALSE)</f>
        <v>0.95900000000000007</v>
      </c>
      <c r="O336" s="9">
        <f>VLOOKUP(C336, [1]Data!$A:$H, 8, FALSE)</f>
        <v>9.0000000000000011E-3</v>
      </c>
      <c r="P336" s="9">
        <f>VLOOKUP(C336, [1]Data!$A:$I, 9, FALSE)</f>
        <v>1.3000000000000001E-2</v>
      </c>
      <c r="Q336" s="9" t="str">
        <f>VLOOKUP(C336, [1]Data!$A:$J, 10, FALSE)</f>
        <v>*</v>
      </c>
      <c r="R336" s="9">
        <f>VLOOKUP(C336, [1]Data!$A:$K, 11, FALSE)</f>
        <v>1.1000000000000001E-2</v>
      </c>
      <c r="S336" s="9" t="str">
        <f>VLOOKUP(C336, [1]Data!$A:$L, 12, FALSE)</f>
        <v>*</v>
      </c>
      <c r="T336" s="9" t="str">
        <f>VLOOKUP(C336, [1]Data!$A:$M, 13, FALSE)</f>
        <v>*</v>
      </c>
      <c r="U336" s="9">
        <f>VLOOKUP(C336, [1]Data!$A:$N, 14, FALSE)</f>
        <v>0.10859999999999999</v>
      </c>
      <c r="V336" s="8" t="str">
        <f>VLOOKUP(C336, [1]Data!$A:$O, 15, FALSE)</f>
        <v>St. Francois</v>
      </c>
      <c r="W336" s="8" t="str">
        <f>VLOOKUP(C336, [1]Data!$A:$P, 16, FALSE)</f>
        <v>rural</v>
      </c>
      <c r="X336" s="8" t="str">
        <f>VLOOKUP(C336, [1]Data!$A:$Q, 17, FALSE)</f>
        <v>Bootheel</v>
      </c>
      <c r="Y336" s="8">
        <f>VLOOKUP(C336, [1]Data!$A:$R, 18, FALSE)</f>
        <v>2905430</v>
      </c>
    </row>
    <row r="337" spans="1:25" ht="15.6" x14ac:dyDescent="0.35">
      <c r="A337" s="7" t="s">
        <v>898</v>
      </c>
      <c r="B337" s="8" t="s">
        <v>899</v>
      </c>
      <c r="C337" s="8" t="s">
        <v>900</v>
      </c>
      <c r="D337" s="8">
        <f>VLOOKUP(C337, [1]Data!$A:$D, 4, FALSE)</f>
        <v>107</v>
      </c>
      <c r="E337" s="8">
        <v>14</v>
      </c>
      <c r="F337" s="8">
        <v>24</v>
      </c>
      <c r="G337" s="9">
        <v>0.58333333333333337</v>
      </c>
      <c r="H337" s="8">
        <v>18.600000000000001</v>
      </c>
      <c r="I337" s="8">
        <v>15.6</v>
      </c>
      <c r="J337" s="8">
        <v>19.399999999999999</v>
      </c>
      <c r="K337" s="8">
        <v>18.100000000000001</v>
      </c>
      <c r="L337" s="8">
        <v>20.7</v>
      </c>
      <c r="M337" s="9">
        <f>VLOOKUP(C337, [1]Data!$A:$F, 6, FALSE)</f>
        <v>0.39600000000000002</v>
      </c>
      <c r="N337" s="9">
        <f>VLOOKUP(C337, [1]Data!$A:$G, 7, FALSE)</f>
        <v>0.98099999999999998</v>
      </c>
      <c r="O337" s="9" t="str">
        <f>VLOOKUP(C337, [1]Data!$A:$H, 8, FALSE)</f>
        <v>*</v>
      </c>
      <c r="P337" s="9" t="str">
        <f>VLOOKUP(C337, [1]Data!$A:$I, 9, FALSE)</f>
        <v>*</v>
      </c>
      <c r="Q337" s="9" t="str">
        <f>VLOOKUP(C337, [1]Data!$A:$J, 10, FALSE)</f>
        <v>*</v>
      </c>
      <c r="R337" s="9" t="str">
        <f>VLOOKUP(C337, [1]Data!$A:$K, 11, FALSE)</f>
        <v>*</v>
      </c>
      <c r="S337" s="9" t="str">
        <f>VLOOKUP(C337, [1]Data!$A:$L, 12, FALSE)</f>
        <v>*</v>
      </c>
      <c r="T337" s="9" t="str">
        <f>VLOOKUP(C337, [1]Data!$A:$M, 13, FALSE)</f>
        <v>*</v>
      </c>
      <c r="U337" s="9">
        <f>VLOOKUP(C337, [1]Data!$A:$N, 14, FALSE)</f>
        <v>0.11210000000000001</v>
      </c>
      <c r="V337" s="8" t="str">
        <f>VLOOKUP(C337, [1]Data!$A:$O, 15, FALSE)</f>
        <v>Nodaway</v>
      </c>
      <c r="W337" s="8" t="str">
        <f>VLOOKUP(C337, [1]Data!$A:$P, 16, FALSE)</f>
        <v>rural</v>
      </c>
      <c r="X337" s="8" t="str">
        <f>VLOOKUP(C337, [1]Data!$A:$Q, 17, FALSE)</f>
        <v>Northwest</v>
      </c>
      <c r="Y337" s="8">
        <f>VLOOKUP(C337, [1]Data!$A:$R, 18, FALSE)</f>
        <v>2921660</v>
      </c>
    </row>
    <row r="338" spans="1:25" ht="15.6" x14ac:dyDescent="0.35">
      <c r="A338" s="7" t="s">
        <v>1051</v>
      </c>
      <c r="B338" s="8" t="s">
        <v>1052</v>
      </c>
      <c r="C338" s="8" t="s">
        <v>588</v>
      </c>
      <c r="D338" s="8">
        <f>VLOOKUP(C338, [1]Data!$A:$D, 4, FALSE)</f>
        <v>609</v>
      </c>
      <c r="E338" s="8">
        <v>26</v>
      </c>
      <c r="F338" s="8">
        <v>28</v>
      </c>
      <c r="G338" s="9">
        <v>0.9285714285714286</v>
      </c>
      <c r="H338" s="8">
        <v>19.5</v>
      </c>
      <c r="I338" s="8">
        <v>18.7</v>
      </c>
      <c r="J338" s="8">
        <v>18.8</v>
      </c>
      <c r="K338" s="8">
        <v>20</v>
      </c>
      <c r="L338" s="8">
        <v>19.7</v>
      </c>
      <c r="M338" s="9">
        <f>VLOOKUP(C338, [1]Data!$A:$F, 6, FALSE)</f>
        <v>1</v>
      </c>
      <c r="N338" s="9">
        <f>VLOOKUP(C338, [1]Data!$A:$G, 7, FALSE)</f>
        <v>8.5000000000000006E-2</v>
      </c>
      <c r="O338" s="9">
        <f>VLOOKUP(C338, [1]Data!$A:$H, 8, FALSE)</f>
        <v>0.44299999999999995</v>
      </c>
      <c r="P338" s="9">
        <f>VLOOKUP(C338, [1]Data!$A:$I, 9, FALSE)</f>
        <v>0.315</v>
      </c>
      <c r="Q338" s="9">
        <f>VLOOKUP(C338, [1]Data!$A:$J, 10, FALSE)</f>
        <v>0.13628899835796388</v>
      </c>
      <c r="R338" s="9" t="str">
        <f>VLOOKUP(C338, [1]Data!$A:$K, 11, FALSE)</f>
        <v>*</v>
      </c>
      <c r="S338" s="9" t="str">
        <f>VLOOKUP(C338, [1]Data!$A:$L, 12, FALSE)</f>
        <v>*</v>
      </c>
      <c r="T338" s="9">
        <f>VLOOKUP(C338, [1]Data!$A:$M, 13, FALSE)</f>
        <v>0.2742</v>
      </c>
      <c r="U338" s="9">
        <f>VLOOKUP(C338, [1]Data!$A:$N, 14, FALSE)</f>
        <v>0.1741</v>
      </c>
      <c r="V338" s="8" t="str">
        <f>VLOOKUP(C338, [1]Data!$A:$O, 15, FALSE)</f>
        <v>Jackson</v>
      </c>
      <c r="W338" s="8" t="str">
        <f>VLOOKUP(C338, [1]Data!$A:$P, 16, FALSE)</f>
        <v>suburban</v>
      </c>
      <c r="X338" s="8" t="str">
        <f>VLOOKUP(C338, [1]Data!$A:$Q, 17, FALSE)</f>
        <v>Kansas City</v>
      </c>
      <c r="Y338" s="8">
        <f>VLOOKUP(C338, [1]Data!$A:$R, 18, FALSE)</f>
        <v>2916400</v>
      </c>
    </row>
    <row r="339" spans="1:25" ht="15.6" x14ac:dyDescent="0.35">
      <c r="A339" s="7" t="s">
        <v>1344</v>
      </c>
      <c r="B339" s="8" t="s">
        <v>1345</v>
      </c>
      <c r="C339" s="8" t="s">
        <v>1346</v>
      </c>
      <c r="D339" s="8">
        <f>VLOOKUP(C339, [1]Data!$A:$D, 4, FALSE)</f>
        <v>106</v>
      </c>
      <c r="E339" s="8">
        <v>9</v>
      </c>
      <c r="F339" s="8">
        <v>14</v>
      </c>
      <c r="G339" s="9">
        <v>0.6428571428571429</v>
      </c>
      <c r="H339" s="8">
        <v>19.600000000000001</v>
      </c>
      <c r="I339" s="8">
        <v>18.8</v>
      </c>
      <c r="J339" s="8">
        <v>17.399999999999999</v>
      </c>
      <c r="K339" s="8">
        <v>21.2</v>
      </c>
      <c r="L339" s="8">
        <v>20.100000000000001</v>
      </c>
      <c r="M339" s="9">
        <f>VLOOKUP(C339, [1]Data!$A:$F, 6, FALSE)</f>
        <v>0.98099999999999998</v>
      </c>
      <c r="N339" s="9">
        <f>VLOOKUP(C339, [1]Data!$A:$G, 7, FALSE)</f>
        <v>0.91500000000000004</v>
      </c>
      <c r="O339" s="9" t="str">
        <f>VLOOKUP(C339, [1]Data!$A:$H, 8, FALSE)</f>
        <v>*</v>
      </c>
      <c r="P339" s="9" t="str">
        <f>VLOOKUP(C339, [1]Data!$A:$I, 9, FALSE)</f>
        <v>*</v>
      </c>
      <c r="Q339" s="9" t="str">
        <f>VLOOKUP(C339, [1]Data!$A:$J, 10, FALSE)</f>
        <v>*</v>
      </c>
      <c r="R339" s="9" t="str">
        <f>VLOOKUP(C339, [1]Data!$A:$K, 11, FALSE)</f>
        <v>*</v>
      </c>
      <c r="S339" s="9" t="str">
        <f>VLOOKUP(C339, [1]Data!$A:$L, 12, FALSE)</f>
        <v>*</v>
      </c>
      <c r="T339" s="9" t="str">
        <f>VLOOKUP(C339, [1]Data!$A:$M, 13, FALSE)</f>
        <v>*</v>
      </c>
      <c r="U339" s="9">
        <f>VLOOKUP(C339, [1]Data!$A:$N, 14, FALSE)</f>
        <v>0.16980000000000001</v>
      </c>
      <c r="V339" s="8" t="str">
        <f>VLOOKUP(C339, [1]Data!$A:$O, 15, FALSE)</f>
        <v>Vernon</v>
      </c>
      <c r="W339" s="8" t="str">
        <f>VLOOKUP(C339, [1]Data!$A:$P, 16, FALSE)</f>
        <v>rural</v>
      </c>
      <c r="X339" s="8" t="str">
        <f>VLOOKUP(C339, [1]Data!$A:$Q, 17, FALSE)</f>
        <v>Southwest</v>
      </c>
      <c r="Y339" s="8">
        <f>VLOOKUP(C339, [1]Data!$A:$R, 18, FALSE)</f>
        <v>2927600</v>
      </c>
    </row>
    <row r="340" spans="1:25" ht="15.6" x14ac:dyDescent="0.35">
      <c r="A340" s="7" t="s">
        <v>638</v>
      </c>
      <c r="B340" s="8" t="s">
        <v>639</v>
      </c>
      <c r="C340" s="8" t="s">
        <v>640</v>
      </c>
      <c r="D340" s="8">
        <f>VLOOKUP(C340, [1]Data!$A:$D, 4, FALSE)</f>
        <v>1873</v>
      </c>
      <c r="E340" s="8">
        <v>267</v>
      </c>
      <c r="F340" s="8">
        <v>416</v>
      </c>
      <c r="G340" s="9">
        <v>0.64182692307692313</v>
      </c>
      <c r="H340" s="8">
        <v>20.2</v>
      </c>
      <c r="I340" s="8">
        <v>18.600000000000001</v>
      </c>
      <c r="J340" s="8">
        <v>19.899999999999999</v>
      </c>
      <c r="K340" s="8">
        <v>21.1</v>
      </c>
      <c r="L340" s="8">
        <v>20.5</v>
      </c>
      <c r="M340" s="9">
        <f>VLOOKUP(C340, [1]Data!$A:$F, 6, FALSE)</f>
        <v>0.37200000000000005</v>
      </c>
      <c r="N340" s="9">
        <f>VLOOKUP(C340, [1]Data!$A:$G, 7, FALSE)</f>
        <v>0.90500000000000003</v>
      </c>
      <c r="O340" s="9">
        <f>VLOOKUP(C340, [1]Data!$A:$H, 8, FALSE)</f>
        <v>1.4999999999999999E-2</v>
      </c>
      <c r="P340" s="9">
        <f>VLOOKUP(C340, [1]Data!$A:$I, 9, FALSE)</f>
        <v>3.7000000000000005E-2</v>
      </c>
      <c r="Q340" s="9">
        <f>VLOOKUP(C340, [1]Data!$A:$J, 10, FALSE)</f>
        <v>5.3390282968499734E-3</v>
      </c>
      <c r="R340" s="9">
        <f>VLOOKUP(C340, [1]Data!$A:$K, 11, FALSE)</f>
        <v>3.4000000000000002E-2</v>
      </c>
      <c r="S340" s="9"/>
      <c r="T340" s="9">
        <f>VLOOKUP(C340, [1]Data!$A:$M, 13, FALSE)</f>
        <v>1.1200000000000002E-2</v>
      </c>
      <c r="U340" s="9">
        <f>VLOOKUP(C340, [1]Data!$A:$N, 14, FALSE)</f>
        <v>0.11749999999999999</v>
      </c>
      <c r="V340" s="8" t="str">
        <f>VLOOKUP(C340, [1]Data!$A:$O, 15, FALSE)</f>
        <v>Jefferson</v>
      </c>
      <c r="W340" s="8" t="str">
        <f>VLOOKUP(C340, [1]Data!$A:$P, 16, FALSE)</f>
        <v>suburban</v>
      </c>
      <c r="X340" s="8" t="str">
        <f>VLOOKUP(C340, [1]Data!$A:$Q, 17, FALSE)</f>
        <v>St. Louis</v>
      </c>
      <c r="Y340" s="8">
        <f>VLOOKUP(C340, [1]Data!$A:$R, 18, FALSE)</f>
        <v>2922890</v>
      </c>
    </row>
    <row r="341" spans="1:25" ht="15.6" x14ac:dyDescent="0.35">
      <c r="A341" s="7" t="s">
        <v>240</v>
      </c>
      <c r="B341" s="8" t="s">
        <v>241</v>
      </c>
      <c r="C341" s="8" t="s">
        <v>242</v>
      </c>
      <c r="D341" s="8">
        <f>VLOOKUP(C341, [1]Data!$A:$D, 4, FALSE)</f>
        <v>71</v>
      </c>
      <c r="E341" s="8">
        <v>5</v>
      </c>
      <c r="F341" s="8">
        <v>11</v>
      </c>
      <c r="G341" s="9">
        <v>0.45454545454545453</v>
      </c>
      <c r="H341" s="8">
        <v>19.399999999999999</v>
      </c>
      <c r="I341" s="8">
        <v>16.600000000000001</v>
      </c>
      <c r="J341" s="8">
        <v>18.2</v>
      </c>
      <c r="K341" s="8">
        <v>21.4</v>
      </c>
      <c r="L341" s="8">
        <v>21</v>
      </c>
      <c r="M341" s="9">
        <f>VLOOKUP(C341, [1]Data!$A:$F, 6, FALSE)</f>
        <v>0.36099999999999999</v>
      </c>
      <c r="N341" s="9">
        <f>VLOOKUP(C341, [1]Data!$A:$G, 7, FALSE)</f>
        <v>1</v>
      </c>
      <c r="O341" s="9" t="str">
        <f>VLOOKUP(C341, [1]Data!$A:$H, 8, FALSE)</f>
        <v>*</v>
      </c>
      <c r="P341" s="9" t="str">
        <f>VLOOKUP(C341, [1]Data!$A:$I, 9, FALSE)</f>
        <v>*</v>
      </c>
      <c r="Q341" s="9" t="str">
        <f>VLOOKUP(C341, [1]Data!$A:$J, 10, FALSE)</f>
        <v>*</v>
      </c>
      <c r="R341" s="9" t="str">
        <f>VLOOKUP(C341, [1]Data!$A:$K, 11, FALSE)</f>
        <v>*</v>
      </c>
      <c r="S341" s="9" t="str">
        <f>VLOOKUP(C341, [1]Data!$A:$L, 12, FALSE)</f>
        <v>*</v>
      </c>
      <c r="T341" s="9" t="str">
        <f>VLOOKUP(C341, [1]Data!$A:$M, 13, FALSE)</f>
        <v>*</v>
      </c>
      <c r="U341" s="9">
        <f>VLOOKUP(C341, [1]Data!$A:$N, 14, FALSE)</f>
        <v>0.16899999999999998</v>
      </c>
      <c r="V341" s="8" t="str">
        <f>VLOOKUP(C341, [1]Data!$A:$O, 15, FALSE)</f>
        <v>Chariton</v>
      </c>
      <c r="W341" s="8" t="str">
        <f>VLOOKUP(C341, [1]Data!$A:$P, 16, FALSE)</f>
        <v>rural</v>
      </c>
      <c r="X341" s="8" t="str">
        <f>VLOOKUP(C341, [1]Data!$A:$Q, 17, FALSE)</f>
        <v>Northeast</v>
      </c>
      <c r="Y341" s="8">
        <f>VLOOKUP(C341, [1]Data!$A:$R, 18, FALSE)</f>
        <v>2922920</v>
      </c>
    </row>
    <row r="342" spans="1:25" ht="15.6" x14ac:dyDescent="0.35">
      <c r="A342" s="7" t="s">
        <v>1383</v>
      </c>
      <c r="B342" s="8" t="s">
        <v>1384</v>
      </c>
      <c r="C342" s="8" t="s">
        <v>1385</v>
      </c>
      <c r="D342" s="8">
        <f>VLOOKUP(C342, [1]Data!$A:$D, 4, FALSE)</f>
        <v>191</v>
      </c>
      <c r="E342" s="8">
        <v>24</v>
      </c>
      <c r="F342" s="8">
        <v>28</v>
      </c>
      <c r="G342" s="9">
        <v>0.8571428571428571</v>
      </c>
      <c r="H342" s="8">
        <v>20.8</v>
      </c>
      <c r="I342" s="8">
        <v>20.100000000000001</v>
      </c>
      <c r="J342" s="8">
        <v>20.5</v>
      </c>
      <c r="K342" s="8">
        <v>21.1</v>
      </c>
      <c r="L342" s="8">
        <v>21.1</v>
      </c>
      <c r="M342" s="9">
        <f>VLOOKUP(C342, [1]Data!$A:$F, 6, FALSE)</f>
        <v>0.46100000000000002</v>
      </c>
      <c r="N342" s="9">
        <f>VLOOKUP(C342, [1]Data!$A:$G, 7, FALSE)</f>
        <v>0.92099999999999993</v>
      </c>
      <c r="O342" s="9" t="str">
        <f>VLOOKUP(C342, [1]Data!$A:$H, 8, FALSE)</f>
        <v>*</v>
      </c>
      <c r="P342" s="9" t="str">
        <f>VLOOKUP(C342, [1]Data!$A:$I, 9, FALSE)</f>
        <v>*</v>
      </c>
      <c r="Q342" s="9" t="str">
        <f>VLOOKUP(C342, [1]Data!$A:$J, 10, FALSE)</f>
        <v>*</v>
      </c>
      <c r="R342" s="9">
        <f>VLOOKUP(C342, [1]Data!$A:$K, 11, FALSE)</f>
        <v>4.2000000000000003E-2</v>
      </c>
      <c r="S342" s="9" t="str">
        <f>VLOOKUP(C342, [1]Data!$A:$L, 12, FALSE)</f>
        <v>*</v>
      </c>
      <c r="T342" s="9" t="str">
        <f>VLOOKUP(C342, [1]Data!$A:$M, 13, FALSE)</f>
        <v>*</v>
      </c>
      <c r="U342" s="9">
        <f>VLOOKUP(C342, [1]Data!$A:$N, 14, FALSE)</f>
        <v>9.9499999999999991E-2</v>
      </c>
      <c r="V342" s="8" t="str">
        <f>VLOOKUP(C342, [1]Data!$A:$O, 15, FALSE)</f>
        <v>Wright</v>
      </c>
      <c r="W342" s="8" t="str">
        <f>VLOOKUP(C342, [1]Data!$A:$P, 16, FALSE)</f>
        <v>rural</v>
      </c>
      <c r="X342" s="8" t="str">
        <f>VLOOKUP(C342, [1]Data!$A:$Q, 17, FALSE)</f>
        <v>Southwest</v>
      </c>
      <c r="Y342" s="8">
        <f>VLOOKUP(C342, [1]Data!$A:$R, 18, FALSE)</f>
        <v>2922950</v>
      </c>
    </row>
    <row r="343" spans="1:25" ht="15.6" x14ac:dyDescent="0.35">
      <c r="A343" s="7" t="s">
        <v>558</v>
      </c>
      <c r="B343" s="8" t="s">
        <v>559</v>
      </c>
      <c r="C343" s="8" t="s">
        <v>560</v>
      </c>
      <c r="D343" s="8">
        <f>VLOOKUP(C343, [1]Data!$A:$D, 4, FALSE)</f>
        <v>549</v>
      </c>
      <c r="E343" s="8">
        <v>63</v>
      </c>
      <c r="F343" s="8">
        <v>122</v>
      </c>
      <c r="G343" s="9">
        <v>0.51639344262295084</v>
      </c>
      <c r="H343" s="8">
        <v>20.6</v>
      </c>
      <c r="I343" s="8">
        <v>18.8</v>
      </c>
      <c r="J343" s="8">
        <v>20.3</v>
      </c>
      <c r="K343" s="8">
        <v>21.3</v>
      </c>
      <c r="L343" s="8">
        <v>21.5</v>
      </c>
      <c r="M343" s="9">
        <f>VLOOKUP(C343, [1]Data!$A:$F, 6, FALSE)</f>
        <v>0.17100000000000001</v>
      </c>
      <c r="N343" s="9">
        <f>VLOOKUP(C343, [1]Data!$A:$G, 7, FALSE)</f>
        <v>0.87599999999999989</v>
      </c>
      <c r="O343" s="9">
        <f>VLOOKUP(C343, [1]Data!$A:$H, 8, FALSE)</f>
        <v>1.6E-2</v>
      </c>
      <c r="P343" s="9">
        <f>VLOOKUP(C343, [1]Data!$A:$I, 9, FALSE)</f>
        <v>6.4000000000000001E-2</v>
      </c>
      <c r="Q343" s="9" t="str">
        <f>VLOOKUP(C343, [1]Data!$A:$J, 10, FALSE)</f>
        <v>*</v>
      </c>
      <c r="R343" s="9">
        <f>VLOOKUP(C343, [1]Data!$A:$K, 11, FALSE)</f>
        <v>3.5000000000000003E-2</v>
      </c>
      <c r="S343" s="9" t="str">
        <f>VLOOKUP(C343, [1]Data!$A:$L, 12, FALSE)</f>
        <v>*</v>
      </c>
      <c r="T343" s="9" t="str">
        <f>VLOOKUP(C343, [1]Data!$A:$M, 13, FALSE)</f>
        <v>*</v>
      </c>
      <c r="U343" s="9">
        <f>VLOOKUP(C343, [1]Data!$A:$N, 14, FALSE)</f>
        <v>0.11109999999999999</v>
      </c>
      <c r="V343" s="8" t="str">
        <f>VLOOKUP(C343, [1]Data!$A:$O, 15, FALSE)</f>
        <v>Jackson</v>
      </c>
      <c r="W343" s="8" t="str">
        <f>VLOOKUP(C343, [1]Data!$A:$P, 16, FALSE)</f>
        <v>suburban</v>
      </c>
      <c r="X343" s="8" t="str">
        <f>VLOOKUP(C343, [1]Data!$A:$Q, 17, FALSE)</f>
        <v>Kansas City</v>
      </c>
      <c r="Y343" s="8">
        <f>VLOOKUP(C343, [1]Data!$A:$R, 18, FALSE)</f>
        <v>2923010</v>
      </c>
    </row>
    <row r="344" spans="1:25" ht="15.6" x14ac:dyDescent="0.35">
      <c r="A344" s="7" t="s">
        <v>184</v>
      </c>
      <c r="B344" s="8" t="s">
        <v>185</v>
      </c>
      <c r="C344" s="8" t="s">
        <v>186</v>
      </c>
      <c r="D344" s="8">
        <f>VLOOKUP(C344, [1]Data!$A:$D, 4, FALSE)</f>
        <v>159</v>
      </c>
      <c r="E344" s="8">
        <v>16</v>
      </c>
      <c r="F344" s="8">
        <v>19</v>
      </c>
      <c r="G344" s="9">
        <v>0.84210526315789469</v>
      </c>
      <c r="H344" s="8">
        <v>21.6</v>
      </c>
      <c r="I344" s="8">
        <v>20.399999999999999</v>
      </c>
      <c r="J344" s="8">
        <v>20.6</v>
      </c>
      <c r="K344" s="8">
        <v>22.3</v>
      </c>
      <c r="L344" s="8">
        <v>22.3</v>
      </c>
      <c r="M344" s="9">
        <f>VLOOKUP(C344, [1]Data!$A:$F, 6, FALSE)</f>
        <v>0.253</v>
      </c>
      <c r="N344" s="9">
        <f>VLOOKUP(C344, [1]Data!$A:$G, 7, FALSE)</f>
        <v>1</v>
      </c>
      <c r="O344" s="9" t="str">
        <f>VLOOKUP(C344, [1]Data!$A:$H, 8, FALSE)</f>
        <v>*</v>
      </c>
      <c r="P344" s="9" t="str">
        <f>VLOOKUP(C344, [1]Data!$A:$I, 9, FALSE)</f>
        <v>*</v>
      </c>
      <c r="Q344" s="9" t="str">
        <f>VLOOKUP(C344, [1]Data!$A:$J, 10, FALSE)</f>
        <v>*</v>
      </c>
      <c r="R344" s="9" t="str">
        <f>VLOOKUP(C344, [1]Data!$A:$K, 11, FALSE)</f>
        <v>*</v>
      </c>
      <c r="S344" s="9" t="str">
        <f>VLOOKUP(C344, [1]Data!$A:$L, 12, FALSE)</f>
        <v>*</v>
      </c>
      <c r="T344" s="9" t="str">
        <f>VLOOKUP(C344, [1]Data!$A:$M, 13, FALSE)</f>
        <v>*</v>
      </c>
      <c r="U344" s="9">
        <f>VLOOKUP(C344, [1]Data!$A:$N, 14, FALSE)</f>
        <v>0.1069</v>
      </c>
      <c r="V344" s="8" t="str">
        <f>VLOOKUP(C344, [1]Data!$A:$O, 15, FALSE)</f>
        <v>Cape Girardeau</v>
      </c>
      <c r="W344" s="8" t="str">
        <f>VLOOKUP(C344, [1]Data!$A:$P, 16, FALSE)</f>
        <v>rural</v>
      </c>
      <c r="X344" s="8" t="str">
        <f>VLOOKUP(C344, [1]Data!$A:$Q, 17, FALSE)</f>
        <v>Bootheel</v>
      </c>
      <c r="Y344" s="8">
        <f>VLOOKUP(C344, [1]Data!$A:$R, 18, FALSE)</f>
        <v>2923070</v>
      </c>
    </row>
    <row r="345" spans="1:25" ht="15.6" x14ac:dyDescent="0.35">
      <c r="A345" s="7" t="s">
        <v>704</v>
      </c>
      <c r="B345" s="8" t="s">
        <v>705</v>
      </c>
      <c r="C345" s="8" t="s">
        <v>706</v>
      </c>
      <c r="D345" s="8">
        <f>VLOOKUP(C345, [1]Data!$A:$D, 4, FALSE)</f>
        <v>607</v>
      </c>
      <c r="E345" s="8">
        <v>54</v>
      </c>
      <c r="F345" s="8">
        <v>113</v>
      </c>
      <c r="G345" s="9">
        <v>0.47787610619469029</v>
      </c>
      <c r="H345" s="8">
        <v>19.600000000000001</v>
      </c>
      <c r="I345" s="8">
        <v>17.399999999999999</v>
      </c>
      <c r="J345" s="8">
        <v>19.899999999999999</v>
      </c>
      <c r="K345" s="8">
        <v>20.399999999999999</v>
      </c>
      <c r="L345" s="8">
        <v>19.8</v>
      </c>
      <c r="M345" s="9">
        <f>VLOOKUP(C345, [1]Data!$A:$F, 6, FALSE)</f>
        <v>0.16899999999999998</v>
      </c>
      <c r="N345" s="9">
        <f>VLOOKUP(C345, [1]Data!$A:$G, 7, FALSE)</f>
        <v>0.89300000000000002</v>
      </c>
      <c r="O345" s="9">
        <f>VLOOKUP(C345, [1]Data!$A:$H, 8, FALSE)</f>
        <v>0.01</v>
      </c>
      <c r="P345" s="9">
        <f>VLOOKUP(C345, [1]Data!$A:$I, 9, FALSE)</f>
        <v>4.2999999999999997E-2</v>
      </c>
      <c r="Q345" s="9" t="str">
        <f>VLOOKUP(C345, [1]Data!$A:$J, 10, FALSE)</f>
        <v>*</v>
      </c>
      <c r="R345" s="9">
        <f>VLOOKUP(C345, [1]Data!$A:$K, 11, FALSE)</f>
        <v>4.0999999999999995E-2</v>
      </c>
      <c r="S345" s="9" t="str">
        <f>VLOOKUP(C345, [1]Data!$A:$L, 12, FALSE)</f>
        <v>*</v>
      </c>
      <c r="T345" s="9" t="str">
        <f>VLOOKUP(C345, [1]Data!$A:$M, 13, FALSE)</f>
        <v>*</v>
      </c>
      <c r="U345" s="9">
        <f>VLOOKUP(C345, [1]Data!$A:$N, 14, FALSE)</f>
        <v>8.5699999999999998E-2</v>
      </c>
      <c r="V345" s="8" t="str">
        <f>VLOOKUP(C345, [1]Data!$A:$O, 15, FALSE)</f>
        <v>Lafayette</v>
      </c>
      <c r="W345" s="8" t="str">
        <f>VLOOKUP(C345, [1]Data!$A:$P, 16, FALSE)</f>
        <v>town</v>
      </c>
      <c r="X345" s="8" t="str">
        <f>VLOOKUP(C345, [1]Data!$A:$Q, 17, FALSE)</f>
        <v>Western Plains</v>
      </c>
      <c r="Y345" s="8">
        <f>VLOOKUP(C345, [1]Data!$A:$R, 18, FALSE)</f>
        <v>2923100</v>
      </c>
    </row>
    <row r="346" spans="1:25" ht="15.6" x14ac:dyDescent="0.35">
      <c r="A346" s="7" t="s">
        <v>1248</v>
      </c>
      <c r="B346" s="8" t="s">
        <v>1249</v>
      </c>
      <c r="C346" s="8" t="s">
        <v>1250</v>
      </c>
      <c r="D346" s="8">
        <f>VLOOKUP(C346, [1]Data!$A:$D, 4, FALSE)</f>
        <v>169</v>
      </c>
      <c r="E346" s="8">
        <v>20</v>
      </c>
      <c r="F346" s="8">
        <v>24</v>
      </c>
      <c r="G346" s="9">
        <v>0.83333333333333337</v>
      </c>
      <c r="H346" s="8">
        <v>20.3</v>
      </c>
      <c r="I346" s="8">
        <v>18.5</v>
      </c>
      <c r="J346" s="8">
        <v>20.8</v>
      </c>
      <c r="K346" s="8">
        <v>21.6</v>
      </c>
      <c r="L346" s="8">
        <v>19.600000000000001</v>
      </c>
      <c r="M346" s="9">
        <f>VLOOKUP(C346, [1]Data!$A:$F, 6, FALSE)</f>
        <v>0.32200000000000001</v>
      </c>
      <c r="N346" s="9">
        <f>VLOOKUP(C346, [1]Data!$A:$G, 7, FALSE)</f>
        <v>0.94700000000000006</v>
      </c>
      <c r="O346" s="9" t="str">
        <f>VLOOKUP(C346, [1]Data!$A:$H, 8, FALSE)</f>
        <v>*</v>
      </c>
      <c r="P346" s="9" t="str">
        <f>VLOOKUP(C346, [1]Data!$A:$I, 9, FALSE)</f>
        <v>*</v>
      </c>
      <c r="Q346" s="9" t="str">
        <f>VLOOKUP(C346, [1]Data!$A:$J, 10, FALSE)</f>
        <v>*</v>
      </c>
      <c r="R346" s="9" t="str">
        <f>VLOOKUP(C346, [1]Data!$A:$K, 11, FALSE)</f>
        <v>*</v>
      </c>
      <c r="S346" s="9" t="str">
        <f>VLOOKUP(C346, [1]Data!$A:$L, 12, FALSE)</f>
        <v>*</v>
      </c>
      <c r="T346" s="9" t="str">
        <f>VLOOKUP(C346, [1]Data!$A:$M, 13, FALSE)</f>
        <v>*</v>
      </c>
      <c r="U346" s="9">
        <f>VLOOKUP(C346, [1]Data!$A:$N, 14, FALSE)</f>
        <v>0.12429999999999999</v>
      </c>
      <c r="V346" s="8" t="str">
        <f>VLOOKUP(C346, [1]Data!$A:$O, 15, FALSE)</f>
        <v>Scott</v>
      </c>
      <c r="W346" s="8" t="str">
        <f>VLOOKUP(C346, [1]Data!$A:$P, 16, FALSE)</f>
        <v>rural</v>
      </c>
      <c r="X346" s="8" t="str">
        <f>VLOOKUP(C346, [1]Data!$A:$Q, 17, FALSE)</f>
        <v>Bootheel</v>
      </c>
      <c r="Y346" s="8">
        <f>VLOOKUP(C346, [1]Data!$A:$R, 18, FALSE)</f>
        <v>2923130</v>
      </c>
    </row>
    <row r="347" spans="1:25" ht="15.6" x14ac:dyDescent="0.35">
      <c r="A347" s="7" t="s">
        <v>1111</v>
      </c>
      <c r="B347" s="8" t="s">
        <v>1112</v>
      </c>
      <c r="C347" s="8" t="s">
        <v>1113</v>
      </c>
      <c r="D347" s="8">
        <f>VLOOKUP(C347, [1]Data!$A:$D, 4, FALSE)</f>
        <v>608</v>
      </c>
      <c r="E347" s="8">
        <v>104</v>
      </c>
      <c r="F347" s="8">
        <v>150</v>
      </c>
      <c r="G347" s="9">
        <v>0.69333333333333336</v>
      </c>
      <c r="H347" s="8">
        <v>20</v>
      </c>
      <c r="I347" s="8">
        <v>18.8</v>
      </c>
      <c r="J347" s="8">
        <v>19</v>
      </c>
      <c r="K347" s="8">
        <v>21.3</v>
      </c>
      <c r="L347" s="8">
        <v>20.2</v>
      </c>
      <c r="M347" s="9">
        <f>VLOOKUP(C347, [1]Data!$A:$F, 6, FALSE)</f>
        <v>0.128</v>
      </c>
      <c r="N347" s="9">
        <f>VLOOKUP(C347, [1]Data!$A:$G, 7, FALSE)</f>
        <v>0.77599999999999991</v>
      </c>
      <c r="O347" s="9">
        <f>VLOOKUP(C347, [1]Data!$A:$H, 8, FALSE)</f>
        <v>8.5999999999999993E-2</v>
      </c>
      <c r="P347" s="9">
        <f>VLOOKUP(C347, [1]Data!$A:$I, 9, FALSE)</f>
        <v>8.6999999999999994E-2</v>
      </c>
      <c r="Q347" s="9">
        <f>VLOOKUP(C347, [1]Data!$A:$J, 10, FALSE)</f>
        <v>1.4802631578947368E-2</v>
      </c>
      <c r="R347" s="9">
        <f>VLOOKUP(C347, [1]Data!$A:$K, 11, FALSE)</f>
        <v>3.3000000000000002E-2</v>
      </c>
      <c r="S347" s="9"/>
      <c r="T347" s="9">
        <f>VLOOKUP(C347, [1]Data!$A:$M, 13, FALSE)</f>
        <v>2.7999999999999997E-2</v>
      </c>
      <c r="U347" s="9">
        <f>VLOOKUP(C347, [1]Data!$A:$N, 14, FALSE)</f>
        <v>0.1201</v>
      </c>
      <c r="V347" s="8" t="str">
        <f>VLOOKUP(C347, [1]Data!$A:$O, 15, FALSE)</f>
        <v>St. Charles</v>
      </c>
      <c r="W347" s="8" t="str">
        <f>VLOOKUP(C347, [1]Data!$A:$P, 16, FALSE)</f>
        <v>suburban</v>
      </c>
      <c r="X347" s="8" t="str">
        <f>VLOOKUP(C347, [1]Data!$A:$Q, 17, FALSE)</f>
        <v>St. Louis</v>
      </c>
      <c r="Y347" s="8">
        <f>VLOOKUP(C347, [1]Data!$A:$R, 18, FALSE)</f>
        <v>2923160</v>
      </c>
    </row>
    <row r="348" spans="1:25" ht="15.6" x14ac:dyDescent="0.35">
      <c r="A348" s="7" t="s">
        <v>919</v>
      </c>
      <c r="B348" s="8" t="s">
        <v>920</v>
      </c>
      <c r="C348" s="8" t="s">
        <v>921</v>
      </c>
      <c r="D348" s="8">
        <f>VLOOKUP(C348, [1]Data!$A:$D, 4, FALSE)</f>
        <v>89</v>
      </c>
      <c r="E348" s="8" t="s">
        <v>3</v>
      </c>
      <c r="F348" s="8">
        <v>17</v>
      </c>
      <c r="G348" s="9" t="s">
        <v>3</v>
      </c>
      <c r="H348" s="8">
        <v>19.5</v>
      </c>
      <c r="I348" s="8">
        <v>21.5</v>
      </c>
      <c r="J348" s="8">
        <v>18.5</v>
      </c>
      <c r="K348" s="8">
        <v>19</v>
      </c>
      <c r="L348" s="8">
        <v>18.5</v>
      </c>
      <c r="M348" s="9">
        <f>VLOOKUP(C348, [1]Data!$A:$F, 6, FALSE)</f>
        <v>0.60699999999999998</v>
      </c>
      <c r="N348" s="9">
        <f>VLOOKUP(C348, [1]Data!$A:$G, 7, FALSE)</f>
        <v>0.88800000000000001</v>
      </c>
      <c r="O348" s="9" t="str">
        <f>VLOOKUP(C348, [1]Data!$A:$H, 8, FALSE)</f>
        <v>*</v>
      </c>
      <c r="P348" s="9">
        <f>VLOOKUP(C348, [1]Data!$A:$I, 9, FALSE)</f>
        <v>0.09</v>
      </c>
      <c r="Q348" s="9" t="str">
        <f>VLOOKUP(C348, [1]Data!$A:$J, 10, FALSE)</f>
        <v>*</v>
      </c>
      <c r="R348" s="9" t="str">
        <f>VLOOKUP(C348, [1]Data!$A:$K, 11, FALSE)</f>
        <v>*</v>
      </c>
      <c r="S348" s="9" t="str">
        <f>VLOOKUP(C348, [1]Data!$A:$L, 12, FALSE)</f>
        <v>*</v>
      </c>
      <c r="T348" s="9" t="str">
        <f>VLOOKUP(C348, [1]Data!$A:$M, 13, FALSE)</f>
        <v>*</v>
      </c>
      <c r="U348" s="9">
        <f>VLOOKUP(C348, [1]Data!$A:$N, 14, FALSE)</f>
        <v>0.23600000000000002</v>
      </c>
      <c r="V348" s="8" t="str">
        <f>VLOOKUP(C348, [1]Data!$A:$O, 15, FALSE)</f>
        <v>Oregon</v>
      </c>
      <c r="W348" s="8" t="str">
        <f>VLOOKUP(C348, [1]Data!$A:$P, 16, FALSE)</f>
        <v>rural</v>
      </c>
      <c r="X348" s="8" t="str">
        <f>VLOOKUP(C348, [1]Data!$A:$Q, 17, FALSE)</f>
        <v>Ozarks</v>
      </c>
      <c r="Y348" s="8">
        <f>VLOOKUP(C348, [1]Data!$A:$R, 18, FALSE)</f>
        <v>2916860</v>
      </c>
    </row>
    <row r="349" spans="1:25" ht="15.6" x14ac:dyDescent="0.35">
      <c r="A349" s="7" t="s">
        <v>1065</v>
      </c>
      <c r="B349" s="8" t="s">
        <v>1066</v>
      </c>
      <c r="C349" s="8" t="s">
        <v>1067</v>
      </c>
      <c r="D349" s="8">
        <f>VLOOKUP(C349, [1]Data!$A:$D, 4, FALSE)</f>
        <v>131</v>
      </c>
      <c r="E349" s="8">
        <v>12</v>
      </c>
      <c r="F349" s="8">
        <v>21</v>
      </c>
      <c r="G349" s="9">
        <v>0.5714285714285714</v>
      </c>
      <c r="H349" s="8">
        <v>18.399999999999999</v>
      </c>
      <c r="I349" s="8">
        <v>18</v>
      </c>
      <c r="J349" s="8">
        <v>16.600000000000001</v>
      </c>
      <c r="K349" s="8">
        <v>19.600000000000001</v>
      </c>
      <c r="L349" s="8">
        <v>19</v>
      </c>
      <c r="M349" s="9">
        <f>VLOOKUP(C349, [1]Data!$A:$F, 6, FALSE)</f>
        <v>0.33100000000000002</v>
      </c>
      <c r="N349" s="9">
        <f>VLOOKUP(C349, [1]Data!$A:$G, 7, FALSE)</f>
        <v>0.90799999999999992</v>
      </c>
      <c r="O349" s="9" t="str">
        <f>VLOOKUP(C349, [1]Data!$A:$H, 8, FALSE)</f>
        <v>*</v>
      </c>
      <c r="P349" s="9" t="str">
        <f>VLOOKUP(C349, [1]Data!$A:$I, 9, FALSE)</f>
        <v>*</v>
      </c>
      <c r="Q349" s="9" t="str">
        <f>VLOOKUP(C349, [1]Data!$A:$J, 10, FALSE)</f>
        <v>*</v>
      </c>
      <c r="R349" s="9">
        <f>VLOOKUP(C349, [1]Data!$A:$K, 11, FALSE)</f>
        <v>4.5999999999999999E-2</v>
      </c>
      <c r="S349" s="9" t="str">
        <f>VLOOKUP(C349, [1]Data!$A:$L, 12, FALSE)</f>
        <v>*</v>
      </c>
      <c r="T349" s="9" t="str">
        <f>VLOOKUP(C349, [1]Data!$A:$M, 13, FALSE)</f>
        <v>*</v>
      </c>
      <c r="U349" s="9">
        <f>VLOOKUP(C349, [1]Data!$A:$N, 14, FALSE)</f>
        <v>0.13739999999999999</v>
      </c>
      <c r="V349" s="8" t="str">
        <f>VLOOKUP(C349, [1]Data!$A:$O, 15, FALSE)</f>
        <v>Ray</v>
      </c>
      <c r="W349" s="8" t="str">
        <f>VLOOKUP(C349, [1]Data!$A:$P, 16, FALSE)</f>
        <v>rural</v>
      </c>
      <c r="X349" s="8" t="str">
        <f>VLOOKUP(C349, [1]Data!$A:$Q, 17, FALSE)</f>
        <v>Western Plains</v>
      </c>
      <c r="Y349" s="8">
        <f>VLOOKUP(C349, [1]Data!$A:$R, 18, FALSE)</f>
        <v>2923220</v>
      </c>
    </row>
    <row r="350" spans="1:25" ht="15.6" x14ac:dyDescent="0.35">
      <c r="A350" s="7" t="s">
        <v>925</v>
      </c>
      <c r="B350" s="8" t="s">
        <v>926</v>
      </c>
      <c r="C350" s="8" t="s">
        <v>927</v>
      </c>
      <c r="D350" s="8">
        <f>VLOOKUP(C350, [1]Data!$A:$D, 4, FALSE)</f>
        <v>68</v>
      </c>
      <c r="E350" s="8">
        <v>12</v>
      </c>
      <c r="F350" s="8">
        <v>12</v>
      </c>
      <c r="G350" s="9">
        <v>1</v>
      </c>
      <c r="H350" s="8">
        <v>16.8</v>
      </c>
      <c r="I350" s="8">
        <v>14.1</v>
      </c>
      <c r="J350" s="8">
        <v>17</v>
      </c>
      <c r="K350" s="8">
        <v>16.899999999999999</v>
      </c>
      <c r="L350" s="8">
        <v>18.399999999999999</v>
      </c>
      <c r="M350" s="9">
        <f>VLOOKUP(C350, [1]Data!$A:$F, 6, FALSE)</f>
        <v>0.40299999999999997</v>
      </c>
      <c r="N350" s="9">
        <f>VLOOKUP(C350, [1]Data!$A:$G, 7, FALSE)</f>
        <v>0.98499999999999999</v>
      </c>
      <c r="O350" s="9" t="str">
        <f>VLOOKUP(C350, [1]Data!$A:$H, 8, FALSE)</f>
        <v>*</v>
      </c>
      <c r="P350" s="9" t="str">
        <f>VLOOKUP(C350, [1]Data!$A:$I, 9, FALSE)</f>
        <v>*</v>
      </c>
      <c r="Q350" s="9" t="str">
        <f>VLOOKUP(C350, [1]Data!$A:$J, 10, FALSE)</f>
        <v>*</v>
      </c>
      <c r="R350" s="9" t="str">
        <f>VLOOKUP(C350, [1]Data!$A:$K, 11, FALSE)</f>
        <v>*</v>
      </c>
      <c r="S350" s="9" t="str">
        <f>VLOOKUP(C350, [1]Data!$A:$L, 12, FALSE)</f>
        <v>*</v>
      </c>
      <c r="T350" s="9" t="str">
        <f>VLOOKUP(C350, [1]Data!$A:$M, 13, FALSE)</f>
        <v>*</v>
      </c>
      <c r="U350" s="9">
        <f>VLOOKUP(C350, [1]Data!$A:$N, 14, FALSE)</f>
        <v>0.14710000000000001</v>
      </c>
      <c r="V350" s="8" t="str">
        <f>VLOOKUP(C350, [1]Data!$A:$O, 15, FALSE)</f>
        <v>Osage</v>
      </c>
      <c r="W350" s="8" t="str">
        <f>VLOOKUP(C350, [1]Data!$A:$P, 16, FALSE)</f>
        <v>rural</v>
      </c>
      <c r="X350" s="8" t="str">
        <f>VLOOKUP(C350, [1]Data!$A:$Q, 17, FALSE)</f>
        <v>Central</v>
      </c>
      <c r="Y350" s="8">
        <f>VLOOKUP(C350, [1]Data!$A:$R, 18, FALSE)</f>
        <v>2908490</v>
      </c>
    </row>
    <row r="351" spans="1:25" ht="15.6" x14ac:dyDescent="0.35">
      <c r="A351" s="7" t="s">
        <v>928</v>
      </c>
      <c r="B351" s="8" t="s">
        <v>929</v>
      </c>
      <c r="C351" s="8" t="s">
        <v>930</v>
      </c>
      <c r="D351" s="8">
        <f>VLOOKUP(C351, [1]Data!$A:$D, 4, FALSE)</f>
        <v>317</v>
      </c>
      <c r="E351" s="8">
        <v>52</v>
      </c>
      <c r="F351" s="8">
        <v>54</v>
      </c>
      <c r="G351" s="9">
        <v>0.96296296296296291</v>
      </c>
      <c r="H351" s="8">
        <v>19.899999999999999</v>
      </c>
      <c r="I351" s="8">
        <v>18.899999999999999</v>
      </c>
      <c r="J351" s="8">
        <v>18.899999999999999</v>
      </c>
      <c r="K351" s="8">
        <v>20.9</v>
      </c>
      <c r="L351" s="8">
        <v>20.5</v>
      </c>
      <c r="M351" s="9">
        <f>VLOOKUP(C351, [1]Data!$A:$F, 6, FALSE)</f>
        <v>0.27800000000000002</v>
      </c>
      <c r="N351" s="9">
        <f>VLOOKUP(C351, [1]Data!$A:$G, 7, FALSE)</f>
        <v>0.94299999999999995</v>
      </c>
      <c r="O351" s="9" t="str">
        <f>VLOOKUP(C351, [1]Data!$A:$H, 8, FALSE)</f>
        <v>*</v>
      </c>
      <c r="P351" s="9">
        <f>VLOOKUP(C351, [1]Data!$A:$I, 9, FALSE)</f>
        <v>1.9E-2</v>
      </c>
      <c r="Q351" s="9" t="str">
        <f>VLOOKUP(C351, [1]Data!$A:$J, 10, FALSE)</f>
        <v>*</v>
      </c>
      <c r="R351" s="9">
        <f>VLOOKUP(C351, [1]Data!$A:$K, 11, FALSE)</f>
        <v>2.5000000000000001E-2</v>
      </c>
      <c r="S351" s="9" t="str">
        <f>VLOOKUP(C351, [1]Data!$A:$L, 12, FALSE)</f>
        <v>*</v>
      </c>
      <c r="T351" s="9" t="str">
        <f>VLOOKUP(C351, [1]Data!$A:$M, 13, FALSE)</f>
        <v>*</v>
      </c>
      <c r="U351" s="9">
        <f>VLOOKUP(C351, [1]Data!$A:$N, 14, FALSE)</f>
        <v>7.8899999999999998E-2</v>
      </c>
      <c r="V351" s="8" t="str">
        <f>VLOOKUP(C351, [1]Data!$A:$O, 15, FALSE)</f>
        <v>Osage</v>
      </c>
      <c r="W351" s="8" t="str">
        <f>VLOOKUP(C351, [1]Data!$A:$P, 16, FALSE)</f>
        <v>rural</v>
      </c>
      <c r="X351" s="8" t="str">
        <f>VLOOKUP(C351, [1]Data!$A:$Q, 17, FALSE)</f>
        <v>Central</v>
      </c>
      <c r="Y351" s="8">
        <f>VLOOKUP(C351, [1]Data!$A:$R, 18, FALSE)</f>
        <v>2919080</v>
      </c>
    </row>
    <row r="352" spans="1:25" ht="15.6" x14ac:dyDescent="0.35">
      <c r="A352" s="7" t="s">
        <v>931</v>
      </c>
      <c r="B352" s="8" t="s">
        <v>932</v>
      </c>
      <c r="C352" s="8" t="s">
        <v>933</v>
      </c>
      <c r="D352" s="8">
        <f>VLOOKUP(C352, [1]Data!$A:$D, 4, FALSE)</f>
        <v>507</v>
      </c>
      <c r="E352" s="8">
        <v>76</v>
      </c>
      <c r="F352" s="8">
        <v>96</v>
      </c>
      <c r="G352" s="9">
        <v>0.79166666666666663</v>
      </c>
      <c r="H352" s="8">
        <v>22</v>
      </c>
      <c r="I352" s="8">
        <v>21.1</v>
      </c>
      <c r="J352" s="8">
        <v>21.3</v>
      </c>
      <c r="K352" s="8">
        <v>23</v>
      </c>
      <c r="L352" s="8">
        <v>22.1</v>
      </c>
      <c r="M352" s="9">
        <f>VLOOKUP(C352, [1]Data!$A:$F, 6, FALSE)</f>
        <v>0.115</v>
      </c>
      <c r="N352" s="9">
        <f>VLOOKUP(C352, [1]Data!$A:$G, 7, FALSE)</f>
        <v>0.99400000000000011</v>
      </c>
      <c r="O352" s="9" t="str">
        <f>VLOOKUP(C352, [1]Data!$A:$H, 8, FALSE)</f>
        <v>*</v>
      </c>
      <c r="P352" s="9" t="str">
        <f>VLOOKUP(C352, [1]Data!$A:$I, 9, FALSE)</f>
        <v>*</v>
      </c>
      <c r="Q352" s="9" t="str">
        <f>VLOOKUP(C352, [1]Data!$A:$J, 10, FALSE)</f>
        <v>*</v>
      </c>
      <c r="R352" s="9" t="str">
        <f>VLOOKUP(C352, [1]Data!$A:$K, 11, FALSE)</f>
        <v>*</v>
      </c>
      <c r="S352" s="9" t="str">
        <f>VLOOKUP(C352, [1]Data!$A:$L, 12, FALSE)</f>
        <v>*</v>
      </c>
      <c r="T352" s="9" t="str">
        <f>VLOOKUP(C352, [1]Data!$A:$M, 13, FALSE)</f>
        <v>*</v>
      </c>
      <c r="U352" s="9">
        <f>VLOOKUP(C352, [1]Data!$A:$N, 14, FALSE)</f>
        <v>8.48E-2</v>
      </c>
      <c r="V352" s="8" t="str">
        <f>VLOOKUP(C352, [1]Data!$A:$O, 15, FALSE)</f>
        <v>Osage</v>
      </c>
      <c r="W352" s="8" t="str">
        <f>VLOOKUP(C352, [1]Data!$A:$P, 16, FALSE)</f>
        <v>rural</v>
      </c>
      <c r="X352" s="8" t="str">
        <f>VLOOKUP(C352, [1]Data!$A:$Q, 17, FALSE)</f>
        <v>Central</v>
      </c>
      <c r="Y352" s="8">
        <f>VLOOKUP(C352, [1]Data!$A:$R, 18, FALSE)</f>
        <v>2931830</v>
      </c>
    </row>
    <row r="353" spans="1:25" ht="15.6" x14ac:dyDescent="0.35">
      <c r="A353" s="7" t="s">
        <v>369</v>
      </c>
      <c r="B353" s="8" t="s">
        <v>370</v>
      </c>
      <c r="C353" s="8" t="s">
        <v>371</v>
      </c>
      <c r="D353" s="8">
        <f>VLOOKUP(C353, [1]Data!$A:$D, 4, FALSE)</f>
        <v>57</v>
      </c>
      <c r="E353" s="8">
        <v>5</v>
      </c>
      <c r="F353" s="8">
        <v>8</v>
      </c>
      <c r="G353" s="9">
        <v>0.625</v>
      </c>
      <c r="H353" s="8">
        <v>23</v>
      </c>
      <c r="I353" s="8">
        <v>22.6</v>
      </c>
      <c r="J353" s="8">
        <v>22.4</v>
      </c>
      <c r="K353" s="8">
        <v>23.4</v>
      </c>
      <c r="L353" s="8">
        <v>23.4</v>
      </c>
      <c r="M353" s="9">
        <f>VLOOKUP(C353, [1]Data!$A:$F, 6, FALSE)</f>
        <v>0.21299999999999999</v>
      </c>
      <c r="N353" s="9">
        <f>VLOOKUP(C353, [1]Data!$A:$G, 7, FALSE)</f>
        <v>0.96499999999999997</v>
      </c>
      <c r="O353" s="9" t="str">
        <f>VLOOKUP(C353, [1]Data!$A:$H, 8, FALSE)</f>
        <v>*</v>
      </c>
      <c r="P353" s="9" t="str">
        <f>VLOOKUP(C353, [1]Data!$A:$I, 9, FALSE)</f>
        <v>*</v>
      </c>
      <c r="Q353" s="9" t="str">
        <f>VLOOKUP(C353, [1]Data!$A:$J, 10, FALSE)</f>
        <v>*</v>
      </c>
      <c r="R353" s="9" t="str">
        <f>VLOOKUP(C353, [1]Data!$A:$K, 11, FALSE)</f>
        <v>*</v>
      </c>
      <c r="S353" s="9" t="str">
        <f>VLOOKUP(C353, [1]Data!$A:$L, 12, FALSE)</f>
        <v>*</v>
      </c>
      <c r="T353" s="9" t="str">
        <f>VLOOKUP(C353, [1]Data!$A:$M, 13, FALSE)</f>
        <v>*</v>
      </c>
      <c r="U353" s="9" t="str">
        <f>VLOOKUP(C353, [1]Data!$A:$N, 14, FALSE)</f>
        <v>*</v>
      </c>
      <c r="V353" s="8" t="str">
        <f>VLOOKUP(C353, [1]Data!$A:$O, 15, FALSE)</f>
        <v>DeKalb</v>
      </c>
      <c r="W353" s="8" t="str">
        <f>VLOOKUP(C353, [1]Data!$A:$P, 16, FALSE)</f>
        <v>rural</v>
      </c>
      <c r="X353" s="8" t="str">
        <f>VLOOKUP(C353, [1]Data!$A:$Q, 17, FALSE)</f>
        <v>Northwest</v>
      </c>
      <c r="Y353" s="8">
        <f>VLOOKUP(C353, [1]Data!$A:$R, 18, FALSE)</f>
        <v>2923250</v>
      </c>
    </row>
    <row r="354" spans="1:25" ht="15.6" x14ac:dyDescent="0.35">
      <c r="A354" s="7" t="s">
        <v>1120</v>
      </c>
      <c r="B354" s="8" t="s">
        <v>1121</v>
      </c>
      <c r="C354" s="8" t="s">
        <v>1122</v>
      </c>
      <c r="D354" s="8">
        <f>VLOOKUP(C354, [1]Data!$A:$D, 4, FALSE)</f>
        <v>258</v>
      </c>
      <c r="E354" s="8">
        <v>37</v>
      </c>
      <c r="F354" s="8">
        <v>41</v>
      </c>
      <c r="G354" s="9">
        <v>0.90243902439024393</v>
      </c>
      <c r="H354" s="8">
        <v>16.899999999999999</v>
      </c>
      <c r="I354" s="8">
        <v>15.3</v>
      </c>
      <c r="J354" s="8">
        <v>17.100000000000001</v>
      </c>
      <c r="K354" s="8">
        <v>17.2</v>
      </c>
      <c r="L354" s="8">
        <v>17.600000000000001</v>
      </c>
      <c r="M354" s="9">
        <f>VLOOKUP(C354, [1]Data!$A:$F, 6, FALSE)</f>
        <v>0.52500000000000002</v>
      </c>
      <c r="N354" s="9">
        <f>VLOOKUP(C354, [1]Data!$A:$G, 7, FALSE)</f>
        <v>0.95299999999999996</v>
      </c>
      <c r="O354" s="9">
        <f>VLOOKUP(C354, [1]Data!$A:$H, 8, FALSE)</f>
        <v>1.9E-2</v>
      </c>
      <c r="P354" s="9">
        <f>VLOOKUP(C354, [1]Data!$A:$I, 9, FALSE)</f>
        <v>1.9E-2</v>
      </c>
      <c r="Q354" s="9" t="str">
        <f>VLOOKUP(C354, [1]Data!$A:$J, 10, FALSE)</f>
        <v>*</v>
      </c>
      <c r="R354" s="9" t="str">
        <f>VLOOKUP(C354, [1]Data!$A:$K, 11, FALSE)</f>
        <v>*</v>
      </c>
      <c r="S354" s="9" t="str">
        <f>VLOOKUP(C354, [1]Data!$A:$L, 12, FALSE)</f>
        <v>*</v>
      </c>
      <c r="T354" s="9" t="str">
        <f>VLOOKUP(C354, [1]Data!$A:$M, 13, FALSE)</f>
        <v>*</v>
      </c>
      <c r="U354" s="9">
        <f>VLOOKUP(C354, [1]Data!$A:$N, 14, FALSE)</f>
        <v>0.19769999999999999</v>
      </c>
      <c r="V354" s="8" t="str">
        <f>VLOOKUP(C354, [1]Data!$A:$O, 15, FALSE)</f>
        <v>St. Clair</v>
      </c>
      <c r="W354" s="8" t="str">
        <f>VLOOKUP(C354, [1]Data!$A:$P, 16, FALSE)</f>
        <v>rural</v>
      </c>
      <c r="X354" s="8" t="str">
        <f>VLOOKUP(C354, [1]Data!$A:$Q, 17, FALSE)</f>
        <v>Western Plains</v>
      </c>
      <c r="Y354" s="8">
        <f>VLOOKUP(C354, [1]Data!$A:$R, 18, FALSE)</f>
        <v>2923270</v>
      </c>
    </row>
    <row r="355" spans="1:25" ht="15.6" x14ac:dyDescent="0.35">
      <c r="A355" s="7" t="s">
        <v>321</v>
      </c>
      <c r="B355" s="8" t="s">
        <v>322</v>
      </c>
      <c r="C355" s="8" t="s">
        <v>323</v>
      </c>
      <c r="D355" s="8">
        <f>VLOOKUP(C355, [1]Data!$A:$D, 4, FALSE)</f>
        <v>106</v>
      </c>
      <c r="E355" s="8">
        <v>18</v>
      </c>
      <c r="F355" s="8">
        <v>20</v>
      </c>
      <c r="G355" s="9">
        <v>0.9</v>
      </c>
      <c r="H355" s="8">
        <v>18.100000000000001</v>
      </c>
      <c r="I355" s="8">
        <v>17.5</v>
      </c>
      <c r="J355" s="8">
        <v>16.5</v>
      </c>
      <c r="K355" s="8">
        <v>20.7</v>
      </c>
      <c r="L355" s="8">
        <v>17.100000000000001</v>
      </c>
      <c r="M355" s="9">
        <f>VLOOKUP(C355, [1]Data!$A:$F, 6, FALSE)</f>
        <v>0.3</v>
      </c>
      <c r="N355" s="9">
        <f>VLOOKUP(C355, [1]Data!$A:$G, 7, FALSE)</f>
        <v>0.94299999999999995</v>
      </c>
      <c r="O355" s="9" t="str">
        <f>VLOOKUP(C355, [1]Data!$A:$H, 8, FALSE)</f>
        <v>*</v>
      </c>
      <c r="P355" s="9" t="str">
        <f>VLOOKUP(C355, [1]Data!$A:$I, 9, FALSE)</f>
        <v>*</v>
      </c>
      <c r="Q355" s="9" t="str">
        <f>VLOOKUP(C355, [1]Data!$A:$J, 10, FALSE)</f>
        <v>*</v>
      </c>
      <c r="R355" s="9" t="str">
        <f>VLOOKUP(C355, [1]Data!$A:$K, 11, FALSE)</f>
        <v>*</v>
      </c>
      <c r="S355" s="9" t="str">
        <f>VLOOKUP(C355, [1]Data!$A:$L, 12, FALSE)</f>
        <v>*</v>
      </c>
      <c r="T355" s="9" t="str">
        <f>VLOOKUP(C355, [1]Data!$A:$M, 13, FALSE)</f>
        <v>*</v>
      </c>
      <c r="U355" s="9">
        <f>VLOOKUP(C355, [1]Data!$A:$N, 14, FALSE)</f>
        <v>0.15090000000000001</v>
      </c>
      <c r="V355" s="8" t="str">
        <f>VLOOKUP(C355, [1]Data!$A:$O, 15, FALSE)</f>
        <v>Cooper</v>
      </c>
      <c r="W355" s="8" t="str">
        <f>VLOOKUP(C355, [1]Data!$A:$P, 16, FALSE)</f>
        <v>rural</v>
      </c>
      <c r="X355" s="8" t="str">
        <f>VLOOKUP(C355, [1]Data!$A:$Q, 17, FALSE)</f>
        <v>Central</v>
      </c>
      <c r="Y355" s="8">
        <f>VLOOKUP(C355, [1]Data!$A:$R, 18, FALSE)</f>
        <v>2923310</v>
      </c>
    </row>
    <row r="356" spans="1:25" ht="15.6" x14ac:dyDescent="0.35">
      <c r="A356" s="7" t="s">
        <v>267</v>
      </c>
      <c r="B356" s="8" t="s">
        <v>268</v>
      </c>
      <c r="C356" s="8" t="s">
        <v>269</v>
      </c>
      <c r="D356" s="8">
        <f>VLOOKUP(C356, [1]Data!$A:$D, 4, FALSE)</f>
        <v>1357</v>
      </c>
      <c r="E356" s="8">
        <v>245</v>
      </c>
      <c r="F356" s="8">
        <v>397</v>
      </c>
      <c r="G356" s="9">
        <v>0.61712846347607053</v>
      </c>
      <c r="H356" s="8">
        <v>22.2</v>
      </c>
      <c r="I356" s="8">
        <v>21.3</v>
      </c>
      <c r="J356" s="8">
        <v>21.6</v>
      </c>
      <c r="K356" s="8">
        <v>23</v>
      </c>
      <c r="L356" s="8">
        <v>22.2</v>
      </c>
      <c r="M356" s="9">
        <f>VLOOKUP(C356, [1]Data!$A:$F, 6, FALSE)</f>
        <v>0.151</v>
      </c>
      <c r="N356" s="9">
        <f>VLOOKUP(C356, [1]Data!$A:$G, 7, FALSE)</f>
        <v>0.88300000000000001</v>
      </c>
      <c r="O356" s="9">
        <f>VLOOKUP(C356, [1]Data!$A:$H, 8, FALSE)</f>
        <v>2.4E-2</v>
      </c>
      <c r="P356" s="9">
        <f>VLOOKUP(C356, [1]Data!$A:$I, 9, FALSE)</f>
        <v>0.06</v>
      </c>
      <c r="Q356" s="9">
        <f>VLOOKUP(C356, [1]Data!$A:$J, 10, FALSE)</f>
        <v>1.4738393515106854E-2</v>
      </c>
      <c r="R356" s="9" t="str">
        <f>VLOOKUP(C356, [1]Data!$A:$K, 11, FALSE)</f>
        <v>*</v>
      </c>
      <c r="S356" s="9" t="str">
        <f>VLOOKUP(C356, [1]Data!$A:$L, 12, FALSE)</f>
        <v>*</v>
      </c>
      <c r="T356" s="9">
        <f>VLOOKUP(C356, [1]Data!$A:$M, 13, FALSE)</f>
        <v>1.6200000000000003E-2</v>
      </c>
      <c r="U356" s="9">
        <f>VLOOKUP(C356, [1]Data!$A:$N, 14, FALSE)</f>
        <v>0.10830000000000001</v>
      </c>
      <c r="V356" s="8" t="str">
        <f>VLOOKUP(C356, [1]Data!$A:$O, 15, FALSE)</f>
        <v>Christian</v>
      </c>
      <c r="W356" s="8" t="str">
        <f>VLOOKUP(C356, [1]Data!$A:$P, 16, FALSE)</f>
        <v>rural</v>
      </c>
      <c r="X356" s="8" t="str">
        <f>VLOOKUP(C356, [1]Data!$A:$Q, 17, FALSE)</f>
        <v>Southwest</v>
      </c>
      <c r="Y356" s="8">
        <f>VLOOKUP(C356, [1]Data!$A:$R, 18, FALSE)</f>
        <v>2923430</v>
      </c>
    </row>
    <row r="357" spans="1:25" ht="15.6" x14ac:dyDescent="0.35">
      <c r="A357" s="7" t="s">
        <v>806</v>
      </c>
      <c r="B357" s="8" t="s">
        <v>807</v>
      </c>
      <c r="C357" s="8" t="s">
        <v>808</v>
      </c>
      <c r="D357" s="8">
        <f>VLOOKUP(C357, [1]Data!$A:$D, 4, FALSE)</f>
        <v>373</v>
      </c>
      <c r="E357" s="8">
        <v>38</v>
      </c>
      <c r="F357" s="8">
        <v>75</v>
      </c>
      <c r="G357" s="9">
        <v>0.50666666666666671</v>
      </c>
      <c r="H357" s="8">
        <v>23.1</v>
      </c>
      <c r="I357" s="8">
        <v>21.8</v>
      </c>
      <c r="J357" s="8">
        <v>21.8</v>
      </c>
      <c r="K357" s="8">
        <v>24.1</v>
      </c>
      <c r="L357" s="8">
        <v>23.7</v>
      </c>
      <c r="M357" s="9">
        <f>VLOOKUP(C357, [1]Data!$A:$F, 6, FALSE)</f>
        <v>0.251</v>
      </c>
      <c r="N357" s="9">
        <f>VLOOKUP(C357, [1]Data!$A:$G, 7, FALSE)</f>
        <v>0.93</v>
      </c>
      <c r="O357" s="9" t="str">
        <f>VLOOKUP(C357, [1]Data!$A:$H, 8, FALSE)</f>
        <v>*</v>
      </c>
      <c r="P357" s="9">
        <f>VLOOKUP(C357, [1]Data!$A:$I, 9, FALSE)</f>
        <v>1.3000000000000001E-2</v>
      </c>
      <c r="Q357" s="9" t="str">
        <f>VLOOKUP(C357, [1]Data!$A:$J, 10, FALSE)</f>
        <v>*</v>
      </c>
      <c r="R357" s="9">
        <f>VLOOKUP(C357, [1]Data!$A:$K, 11, FALSE)</f>
        <v>4.5999999999999999E-2</v>
      </c>
      <c r="S357" s="9" t="str">
        <f>VLOOKUP(C357, [1]Data!$A:$L, 12, FALSE)</f>
        <v>*</v>
      </c>
      <c r="T357" s="9" t="str">
        <f>VLOOKUP(C357, [1]Data!$A:$M, 13, FALSE)</f>
        <v>*</v>
      </c>
      <c r="U357" s="9">
        <f>VLOOKUP(C357, [1]Data!$A:$N, 14, FALSE)</f>
        <v>0.14480000000000001</v>
      </c>
      <c r="V357" s="8" t="str">
        <f>VLOOKUP(C357, [1]Data!$A:$O, 15, FALSE)</f>
        <v>Marion</v>
      </c>
      <c r="W357" s="8" t="str">
        <f>VLOOKUP(C357, [1]Data!$A:$P, 16, FALSE)</f>
        <v>town</v>
      </c>
      <c r="X357" s="8" t="str">
        <f>VLOOKUP(C357, [1]Data!$A:$Q, 17, FALSE)</f>
        <v>Northeast</v>
      </c>
      <c r="Y357" s="8">
        <f>VLOOKUP(C357, [1]Data!$A:$R, 18, FALSE)</f>
        <v>2923490</v>
      </c>
    </row>
    <row r="358" spans="1:25" ht="15.6" x14ac:dyDescent="0.35">
      <c r="A358" s="7" t="s">
        <v>854</v>
      </c>
      <c r="B358" s="8" t="s">
        <v>855</v>
      </c>
      <c r="C358" s="8" t="s">
        <v>856</v>
      </c>
      <c r="D358" s="8">
        <f>VLOOKUP(C358, [1]Data!$A:$D, 4, FALSE)</f>
        <v>136</v>
      </c>
      <c r="E358" s="8">
        <v>26</v>
      </c>
      <c r="F358" s="8">
        <v>40</v>
      </c>
      <c r="G358" s="9">
        <v>0.65</v>
      </c>
      <c r="H358" s="8">
        <v>17.7</v>
      </c>
      <c r="I358" s="8">
        <v>15.6</v>
      </c>
      <c r="J358" s="8">
        <v>16.5</v>
      </c>
      <c r="K358" s="8">
        <v>19.2</v>
      </c>
      <c r="L358" s="8">
        <v>18.5</v>
      </c>
      <c r="M358" s="9">
        <f>VLOOKUP(C358, [1]Data!$A:$F, 6, FALSE)</f>
        <v>0.377</v>
      </c>
      <c r="N358" s="9">
        <f>VLOOKUP(C358, [1]Data!$A:$G, 7, FALSE)</f>
        <v>0.91900000000000004</v>
      </c>
      <c r="O358" s="9" t="str">
        <f>VLOOKUP(C358, [1]Data!$A:$H, 8, FALSE)</f>
        <v>*</v>
      </c>
      <c r="P358" s="9" t="str">
        <f>VLOOKUP(C358, [1]Data!$A:$I, 9, FALSE)</f>
        <v>*</v>
      </c>
      <c r="Q358" s="9" t="str">
        <f>VLOOKUP(C358, [1]Data!$A:$J, 10, FALSE)</f>
        <v>*</v>
      </c>
      <c r="R358" s="9">
        <f>VLOOKUP(C358, [1]Data!$A:$K, 11, FALSE)</f>
        <v>3.7000000000000005E-2</v>
      </c>
      <c r="S358" s="9" t="str">
        <f>VLOOKUP(C358, [1]Data!$A:$L, 12, FALSE)</f>
        <v>*</v>
      </c>
      <c r="T358" s="9" t="str">
        <f>VLOOKUP(C358, [1]Data!$A:$M, 13, FALSE)</f>
        <v>*</v>
      </c>
      <c r="U358" s="9">
        <f>VLOOKUP(C358, [1]Data!$A:$N, 14, FALSE)</f>
        <v>0.14710000000000001</v>
      </c>
      <c r="V358" s="8" t="str">
        <f>VLOOKUP(C358, [1]Data!$A:$O, 15, FALSE)</f>
        <v>Monroe</v>
      </c>
      <c r="W358" s="8" t="str">
        <f>VLOOKUP(C358, [1]Data!$A:$P, 16, FALSE)</f>
        <v>rural</v>
      </c>
      <c r="X358" s="8" t="str">
        <f>VLOOKUP(C358, [1]Data!$A:$Q, 17, FALSE)</f>
        <v>Northeast</v>
      </c>
      <c r="Y358" s="8">
        <f>VLOOKUP(C358, [1]Data!$A:$R, 18, FALSE)</f>
        <v>2923530</v>
      </c>
    </row>
    <row r="359" spans="1:25" ht="15.6" x14ac:dyDescent="0.35">
      <c r="A359" s="7" t="s">
        <v>1008</v>
      </c>
      <c r="B359" s="8" t="s">
        <v>1009</v>
      </c>
      <c r="C359" s="8" t="s">
        <v>1010</v>
      </c>
      <c r="D359" s="8">
        <f>VLOOKUP(C359, [1]Data!$A:$D, 4, FALSE)</f>
        <v>1875</v>
      </c>
      <c r="E359" s="8">
        <v>420</v>
      </c>
      <c r="F359" s="8">
        <v>464</v>
      </c>
      <c r="G359" s="9">
        <v>0.90517241379310343</v>
      </c>
      <c r="H359" s="8">
        <v>21.3</v>
      </c>
      <c r="I359" s="8">
        <v>20.2</v>
      </c>
      <c r="J359" s="8">
        <v>20.9</v>
      </c>
      <c r="K359" s="8">
        <v>22.2</v>
      </c>
      <c r="L359" s="8">
        <v>21.6</v>
      </c>
      <c r="M359" s="9">
        <f>VLOOKUP(C359, [1]Data!$A:$F, 6, FALSE)</f>
        <v>0.16</v>
      </c>
      <c r="N359" s="9">
        <f>VLOOKUP(C359, [1]Data!$A:$G, 7, FALSE)</f>
        <v>0.62</v>
      </c>
      <c r="O359" s="9">
        <f>VLOOKUP(C359, [1]Data!$A:$H, 8, FALSE)</f>
        <v>0.13800000000000001</v>
      </c>
      <c r="P359" s="9">
        <f>VLOOKUP(C359, [1]Data!$A:$I, 9, FALSE)</f>
        <v>0.12</v>
      </c>
      <c r="Q359" s="9">
        <f>VLOOKUP(C359, [1]Data!$A:$J, 10, FALSE)</f>
        <v>4.8000000000000001E-2</v>
      </c>
      <c r="R359" s="9">
        <f>VLOOKUP(C359, [1]Data!$A:$K, 11, FALSE)</f>
        <v>5.9000000000000004E-2</v>
      </c>
      <c r="S359" s="9">
        <f>VLOOKUP(C359, [1]Data!$A:$L, 12, FALSE)</f>
        <v>1.4999999999999902E-2</v>
      </c>
      <c r="T359" s="9">
        <f>VLOOKUP(C359, [1]Data!$A:$M, 13, FALSE)</f>
        <v>2.1899999999999999E-2</v>
      </c>
      <c r="U359" s="9">
        <f>VLOOKUP(C359, [1]Data!$A:$N, 14, FALSE)</f>
        <v>0.1109</v>
      </c>
      <c r="V359" s="8" t="str">
        <f>VLOOKUP(C359, [1]Data!$A:$O, 15, FALSE)</f>
        <v>Platte</v>
      </c>
      <c r="W359" s="8" t="str">
        <f>VLOOKUP(C359, [1]Data!$A:$P, 16, FALSE)</f>
        <v>rural</v>
      </c>
      <c r="X359" s="8" t="str">
        <f>VLOOKUP(C359, [1]Data!$A:$Q, 17, FALSE)</f>
        <v>Kansas City</v>
      </c>
      <c r="Y359" s="8">
        <f>VLOOKUP(C359, [1]Data!$A:$R, 18, FALSE)</f>
        <v>2923550</v>
      </c>
    </row>
    <row r="360" spans="1:25" ht="15.6" x14ac:dyDescent="0.35">
      <c r="A360" s="7" t="s">
        <v>1008</v>
      </c>
      <c r="B360" s="8" t="s">
        <v>1009</v>
      </c>
      <c r="C360" s="8" t="s">
        <v>1011</v>
      </c>
      <c r="D360" s="8">
        <f>VLOOKUP(C360, [1]Data!$A:$D, 4, FALSE)</f>
        <v>1842</v>
      </c>
      <c r="E360" s="8">
        <v>338</v>
      </c>
      <c r="F360" s="8">
        <v>395</v>
      </c>
      <c r="G360" s="9">
        <v>0.85569620253164558</v>
      </c>
      <c r="H360" s="8">
        <v>22</v>
      </c>
      <c r="I360" s="8">
        <v>20.7</v>
      </c>
      <c r="J360" s="8">
        <v>21.9</v>
      </c>
      <c r="K360" s="8">
        <v>22.8</v>
      </c>
      <c r="L360" s="8">
        <v>22</v>
      </c>
      <c r="M360" s="9">
        <f>VLOOKUP(C360, [1]Data!$A:$F, 6, FALSE)</f>
        <v>0.14599999999999999</v>
      </c>
      <c r="N360" s="9">
        <f>VLOOKUP(C360, [1]Data!$A:$G, 7, FALSE)</f>
        <v>0.69200000000000006</v>
      </c>
      <c r="O360" s="9">
        <f>VLOOKUP(C360, [1]Data!$A:$H, 8, FALSE)</f>
        <v>0.11199999999999999</v>
      </c>
      <c r="P360" s="9">
        <f>VLOOKUP(C360, [1]Data!$A:$I, 9, FALSE)</f>
        <v>0.10800000000000001</v>
      </c>
      <c r="Q360" s="9">
        <f>VLOOKUP(C360, [1]Data!$A:$J, 10, FALSE)</f>
        <v>2.5515743756786103E-2</v>
      </c>
      <c r="R360" s="9">
        <f>VLOOKUP(C360, [1]Data!$A:$K, 11, FALSE)</f>
        <v>0.05</v>
      </c>
      <c r="S360" s="9">
        <f>VLOOKUP(C360, [1]Data!$A:$L, 12, FALSE)</f>
        <v>1.2484256243213809E-2</v>
      </c>
      <c r="T360" s="9">
        <f>VLOOKUP(C360, [1]Data!$A:$M, 13, FALSE)</f>
        <v>2.6600000000000002E-2</v>
      </c>
      <c r="U360" s="9">
        <f>VLOOKUP(C360, [1]Data!$A:$N, 14, FALSE)</f>
        <v>9.6099999999999991E-2</v>
      </c>
      <c r="V360" s="8" t="str">
        <f>VLOOKUP(C360, [1]Data!$A:$O, 15, FALSE)</f>
        <v>Platte</v>
      </c>
      <c r="W360" s="8" t="str">
        <f>VLOOKUP(C360, [1]Data!$A:$P, 16, FALSE)</f>
        <v>rural</v>
      </c>
      <c r="X360" s="8" t="str">
        <f>VLOOKUP(C360, [1]Data!$A:$Q, 17, FALSE)</f>
        <v>Kansas City</v>
      </c>
      <c r="Y360" s="8">
        <f>VLOOKUP(C360, [1]Data!$A:$R, 18, FALSE)</f>
        <v>2923550</v>
      </c>
    </row>
    <row r="361" spans="1:25" ht="15.6" x14ac:dyDescent="0.35">
      <c r="A361" s="7" t="s">
        <v>1169</v>
      </c>
      <c r="B361" s="8" t="s">
        <v>1170</v>
      </c>
      <c r="C361" s="8" t="s">
        <v>131</v>
      </c>
      <c r="D361" s="8">
        <f>VLOOKUP(C361, [1]Data!$A:$D, 4, FALSE)</f>
        <v>1312</v>
      </c>
      <c r="E361" s="8">
        <v>256</v>
      </c>
      <c r="F361" s="8">
        <v>300</v>
      </c>
      <c r="G361" s="9">
        <v>0.85333333333333339</v>
      </c>
      <c r="H361" s="8">
        <v>22.9</v>
      </c>
      <c r="I361" s="8">
        <v>22.2</v>
      </c>
      <c r="J361" s="8">
        <v>22</v>
      </c>
      <c r="K361" s="8">
        <v>23.9</v>
      </c>
      <c r="L361" s="8">
        <v>22.9</v>
      </c>
      <c r="M361" s="9">
        <f>VLOOKUP(C361, [1]Data!$A:$F, 6, FALSE)</f>
        <v>1</v>
      </c>
      <c r="N361" s="9">
        <f>VLOOKUP(C361, [1]Data!$A:$G, 7, FALSE)</f>
        <v>0.53799999999999992</v>
      </c>
      <c r="O361" s="9">
        <f>VLOOKUP(C361, [1]Data!$A:$H, 8, FALSE)</f>
        <v>0.29299999999999998</v>
      </c>
      <c r="P361" s="9">
        <f>VLOOKUP(C361, [1]Data!$A:$I, 9, FALSE)</f>
        <v>5.2999999999999999E-2</v>
      </c>
      <c r="Q361" s="9">
        <f>VLOOKUP(C361, [1]Data!$A:$J, 10, FALSE)</f>
        <v>2.4390243902439025E-2</v>
      </c>
      <c r="R361" s="9">
        <f>VLOOKUP(C361, [1]Data!$A:$K, 11, FALSE)</f>
        <v>0.09</v>
      </c>
      <c r="S361" s="9"/>
      <c r="T361" s="9">
        <f>VLOOKUP(C361, [1]Data!$A:$M, 13, FALSE)</f>
        <v>2.52E-2</v>
      </c>
      <c r="U361" s="9">
        <f>VLOOKUP(C361, [1]Data!$A:$N, 14, FALSE)</f>
        <v>0.14940000000000001</v>
      </c>
      <c r="V361" s="8" t="str">
        <f>VLOOKUP(C361, [1]Data!$A:$O, 15, FALSE)</f>
        <v>Cape Girardeau</v>
      </c>
      <c r="W361" s="8" t="str">
        <f>VLOOKUP(C361, [1]Data!$A:$P, 16, FALSE)</f>
        <v>suburban</v>
      </c>
      <c r="X361" s="8" t="str">
        <f>VLOOKUP(C361, [1]Data!$A:$Q, 17, FALSE)</f>
        <v>Bootheel</v>
      </c>
      <c r="Y361" s="8">
        <f>VLOOKUP(C361, [1]Data!$A:$R, 18, FALSE)</f>
        <v>2907120</v>
      </c>
    </row>
    <row r="362" spans="1:25" ht="15.6" x14ac:dyDescent="0.35">
      <c r="A362" s="7" t="s">
        <v>1169</v>
      </c>
      <c r="B362" s="8" t="s">
        <v>1170</v>
      </c>
      <c r="C362" s="8" t="s">
        <v>1171</v>
      </c>
      <c r="D362" s="8">
        <f>VLOOKUP(C362, [1]Data!$A:$D, 4, FALSE)</f>
        <v>1088</v>
      </c>
      <c r="E362" s="8">
        <v>199</v>
      </c>
      <c r="F362" s="8">
        <v>253</v>
      </c>
      <c r="G362" s="9">
        <v>0.7865612648221344</v>
      </c>
      <c r="H362" s="8">
        <v>21</v>
      </c>
      <c r="I362" s="8">
        <v>20</v>
      </c>
      <c r="J362" s="8">
        <v>20.100000000000001</v>
      </c>
      <c r="K362" s="8">
        <v>21.8</v>
      </c>
      <c r="L362" s="8">
        <v>21.4</v>
      </c>
      <c r="M362" s="9">
        <f>VLOOKUP(C362, [1]Data!$A:$F, 6, FALSE)</f>
        <v>0.17300000000000001</v>
      </c>
      <c r="N362" s="9">
        <f>VLOOKUP(C362, [1]Data!$A:$G, 7, FALSE)</f>
        <v>0.41</v>
      </c>
      <c r="O362" s="9">
        <f>VLOOKUP(C362, [1]Data!$A:$H, 8, FALSE)</f>
        <v>0.34899999999999998</v>
      </c>
      <c r="P362" s="9">
        <f>VLOOKUP(C362, [1]Data!$A:$I, 9, FALSE)</f>
        <v>6.2E-2</v>
      </c>
      <c r="Q362" s="9">
        <f>VLOOKUP(C362, [1]Data!$A:$J, 10, FALSE)</f>
        <v>9.466911764705882E-2</v>
      </c>
      <c r="R362" s="9">
        <f>VLOOKUP(C362, [1]Data!$A:$K, 11, FALSE)</f>
        <v>8.1000000000000003E-2</v>
      </c>
      <c r="S362" s="9"/>
      <c r="T362" s="9">
        <f>VLOOKUP(C362, [1]Data!$A:$M, 13, FALSE)</f>
        <v>3.6799999999999999E-2</v>
      </c>
      <c r="U362" s="9">
        <f>VLOOKUP(C362, [1]Data!$A:$N, 14, FALSE)</f>
        <v>0.17370000000000002</v>
      </c>
      <c r="V362" s="8" t="str">
        <f>VLOOKUP(C362, [1]Data!$A:$O, 15, FALSE)</f>
        <v>St. Louis</v>
      </c>
      <c r="W362" s="8" t="str">
        <f>VLOOKUP(C362, [1]Data!$A:$P, 16, FALSE)</f>
        <v>suburban</v>
      </c>
      <c r="X362" s="8" t="str">
        <f>VLOOKUP(C362, [1]Data!$A:$Q, 17, FALSE)</f>
        <v>St. Louis</v>
      </c>
      <c r="Y362" s="8">
        <f>VLOOKUP(C362, [1]Data!$A:$R, 18, FALSE)</f>
        <v>2923580</v>
      </c>
    </row>
    <row r="363" spans="1:25" ht="15.6" x14ac:dyDescent="0.35">
      <c r="A363" s="7" t="s">
        <v>1169</v>
      </c>
      <c r="B363" s="8" t="s">
        <v>1170</v>
      </c>
      <c r="C363" s="8" t="s">
        <v>1095</v>
      </c>
      <c r="D363" s="8">
        <f>VLOOKUP(C363, [1]Data!$A:$D, 4, FALSE)</f>
        <v>1393</v>
      </c>
      <c r="E363" s="8">
        <v>282</v>
      </c>
      <c r="F363" s="8">
        <v>314</v>
      </c>
      <c r="G363" s="9">
        <v>0.89808917197452232</v>
      </c>
      <c r="H363" s="8">
        <v>24.3</v>
      </c>
      <c r="I363" s="8">
        <v>23.8</v>
      </c>
      <c r="J363" s="8">
        <v>23.5</v>
      </c>
      <c r="K363" s="8">
        <v>25</v>
      </c>
      <c r="L363" s="8">
        <v>24.4</v>
      </c>
      <c r="M363" s="9">
        <f>VLOOKUP(C363, [1]Data!$A:$F, 6, FALSE)</f>
        <v>8.1000000000000003E-2</v>
      </c>
      <c r="N363" s="9">
        <f>VLOOKUP(C363, [1]Data!$A:$G, 7, FALSE)</f>
        <v>0.66299999999999992</v>
      </c>
      <c r="O363" s="9">
        <f>VLOOKUP(C363, [1]Data!$A:$H, 8, FALSE)</f>
        <v>0.113</v>
      </c>
      <c r="P363" s="9">
        <f>VLOOKUP(C363, [1]Data!$A:$I, 9, FALSE)</f>
        <v>4.0999999999999995E-2</v>
      </c>
      <c r="Q363" s="9">
        <f>VLOOKUP(C363, [1]Data!$A:$J, 10, FALSE)</f>
        <v>0.135678391959799</v>
      </c>
      <c r="R363" s="9">
        <f>VLOOKUP(C363, [1]Data!$A:$K, 11, FALSE)</f>
        <v>4.4000000000000004E-2</v>
      </c>
      <c r="S363" s="9"/>
      <c r="T363" s="9">
        <f>VLOOKUP(C363, [1]Data!$A:$M, 13, FALSE)</f>
        <v>8.6E-3</v>
      </c>
      <c r="U363" s="9">
        <f>VLOOKUP(C363, [1]Data!$A:$N, 14, FALSE)</f>
        <v>0.15789999999999998</v>
      </c>
      <c r="V363" s="8" t="str">
        <f>VLOOKUP(C363, [1]Data!$A:$O, 15, FALSE)</f>
        <v>St. Louis</v>
      </c>
      <c r="W363" s="8" t="str">
        <f>VLOOKUP(C363, [1]Data!$A:$P, 16, FALSE)</f>
        <v>suburban</v>
      </c>
      <c r="X363" s="8" t="str">
        <f>VLOOKUP(C363, [1]Data!$A:$Q, 17, FALSE)</f>
        <v>St. Louis</v>
      </c>
      <c r="Y363" s="8">
        <f>VLOOKUP(C363, [1]Data!$A:$R, 18, FALSE)</f>
        <v>2923580</v>
      </c>
    </row>
    <row r="364" spans="1:25" ht="15.6" x14ac:dyDescent="0.35">
      <c r="A364" s="7" t="s">
        <v>1169</v>
      </c>
      <c r="B364" s="8" t="s">
        <v>1170</v>
      </c>
      <c r="C364" s="8" t="s">
        <v>1172</v>
      </c>
      <c r="D364" s="8">
        <f>VLOOKUP(C364, [1]Data!$A:$D, 4, FALSE)</f>
        <v>1667</v>
      </c>
      <c r="E364" s="8">
        <v>355</v>
      </c>
      <c r="F364" s="8">
        <v>434</v>
      </c>
      <c r="G364" s="9">
        <v>0.8179723502304147</v>
      </c>
      <c r="H364" s="8">
        <v>22.3</v>
      </c>
      <c r="I364" s="8">
        <v>21.5</v>
      </c>
      <c r="J364" s="8">
        <v>21.3</v>
      </c>
      <c r="K364" s="8">
        <v>23.2</v>
      </c>
      <c r="L364" s="8">
        <v>22.5</v>
      </c>
      <c r="M364" s="9">
        <f>VLOOKUP(C364, [1]Data!$A:$F, 6, FALSE)</f>
        <v>0.14199999999999999</v>
      </c>
      <c r="N364" s="9">
        <f>VLOOKUP(C364, [1]Data!$A:$G, 7, FALSE)</f>
        <v>0.64900000000000002</v>
      </c>
      <c r="O364" s="9">
        <f>VLOOKUP(C364, [1]Data!$A:$H, 8, FALSE)</f>
        <v>0.13100000000000001</v>
      </c>
      <c r="P364" s="9">
        <f>VLOOKUP(C364, [1]Data!$A:$I, 9, FALSE)</f>
        <v>6.0999999999999999E-2</v>
      </c>
      <c r="Q364" s="9">
        <f>VLOOKUP(C364, [1]Data!$A:$J, 10, FALSE)</f>
        <v>9.1781643671265747E-2</v>
      </c>
      <c r="R364" s="9">
        <f>VLOOKUP(C364, [1]Data!$A:$K, 11, FALSE)</f>
        <v>6.4000000000000001E-2</v>
      </c>
      <c r="S364" s="9"/>
      <c r="T364" s="9">
        <f>VLOOKUP(C364, [1]Data!$A:$M, 13, FALSE)</f>
        <v>3.4200000000000001E-2</v>
      </c>
      <c r="U364" s="9">
        <f>VLOOKUP(C364, [1]Data!$A:$N, 14, FALSE)</f>
        <v>0.16140000000000002</v>
      </c>
      <c r="V364" s="8" t="str">
        <f>VLOOKUP(C364, [1]Data!$A:$O, 15, FALSE)</f>
        <v>St. Louis</v>
      </c>
      <c r="W364" s="8" t="str">
        <f>VLOOKUP(C364, [1]Data!$A:$P, 16, FALSE)</f>
        <v>suburban</v>
      </c>
      <c r="X364" s="8" t="str">
        <f>VLOOKUP(C364, [1]Data!$A:$Q, 17, FALSE)</f>
        <v>St. Louis</v>
      </c>
      <c r="Y364" s="8">
        <f>VLOOKUP(C364, [1]Data!$A:$R, 18, FALSE)</f>
        <v>2923580</v>
      </c>
    </row>
    <row r="365" spans="1:25" ht="15.6" x14ac:dyDescent="0.35">
      <c r="A365" s="7" t="s">
        <v>354</v>
      </c>
      <c r="B365" s="8" t="s">
        <v>355</v>
      </c>
      <c r="C365" s="8" t="s">
        <v>356</v>
      </c>
      <c r="D365" s="8">
        <f>VLOOKUP(C365, [1]Data!$A:$D, 4, FALSE)</f>
        <v>90</v>
      </c>
      <c r="E365" s="8">
        <v>10</v>
      </c>
      <c r="F365" s="8">
        <v>13</v>
      </c>
      <c r="G365" s="9">
        <v>0.76923076923076927</v>
      </c>
      <c r="H365" s="8">
        <v>21.1</v>
      </c>
      <c r="I365" s="8">
        <v>19.2</v>
      </c>
      <c r="J365" s="8">
        <v>18.7</v>
      </c>
      <c r="K365" s="8">
        <v>23.4</v>
      </c>
      <c r="L365" s="8">
        <v>22.6</v>
      </c>
      <c r="M365" s="9">
        <f>VLOOKUP(C365, [1]Data!$A:$F, 6, FALSE)</f>
        <v>1</v>
      </c>
      <c r="N365" s="9">
        <f>VLOOKUP(C365, [1]Data!$A:$G, 7, FALSE)</f>
        <v>0.92200000000000004</v>
      </c>
      <c r="O365" s="9" t="str">
        <f>VLOOKUP(C365, [1]Data!$A:$H, 8, FALSE)</f>
        <v>*</v>
      </c>
      <c r="P365" s="9" t="str">
        <f>VLOOKUP(C365, [1]Data!$A:$I, 9, FALSE)</f>
        <v>*</v>
      </c>
      <c r="Q365" s="9" t="str">
        <f>VLOOKUP(C365, [1]Data!$A:$J, 10, FALSE)</f>
        <v>*</v>
      </c>
      <c r="R365" s="9" t="str">
        <f>VLOOKUP(C365, [1]Data!$A:$K, 11, FALSE)</f>
        <v>*</v>
      </c>
      <c r="S365" s="9" t="str">
        <f>VLOOKUP(C365, [1]Data!$A:$L, 12, FALSE)</f>
        <v>*</v>
      </c>
      <c r="T365" s="9" t="str">
        <f>VLOOKUP(C365, [1]Data!$A:$M, 13, FALSE)</f>
        <v>*</v>
      </c>
      <c r="U365" s="9">
        <f>VLOOKUP(C365, [1]Data!$A:$N, 14, FALSE)</f>
        <v>8.8900000000000007E-2</v>
      </c>
      <c r="V365" s="8" t="str">
        <f>VLOOKUP(C365, [1]Data!$A:$O, 15, FALSE)</f>
        <v>Daviess</v>
      </c>
      <c r="W365" s="8" t="str">
        <f>VLOOKUP(C365, [1]Data!$A:$P, 16, FALSE)</f>
        <v>rural</v>
      </c>
      <c r="X365" s="8" t="str">
        <f>VLOOKUP(C365, [1]Data!$A:$Q, 17, FALSE)</f>
        <v>Northwest</v>
      </c>
      <c r="Y365" s="8">
        <f>VLOOKUP(C365, [1]Data!$A:$R, 18, FALSE)</f>
        <v>2923670</v>
      </c>
    </row>
    <row r="366" spans="1:25" ht="15.6" x14ac:dyDescent="0.35">
      <c r="A366" s="7" t="s">
        <v>1150</v>
      </c>
      <c r="B366" s="8" t="s">
        <v>1151</v>
      </c>
      <c r="C366" s="8" t="s">
        <v>1152</v>
      </c>
      <c r="D366" s="8">
        <f>VLOOKUP(C366, [1]Data!$A:$D, 4, FALSE)</f>
        <v>1897</v>
      </c>
      <c r="E366" s="8">
        <v>193</v>
      </c>
      <c r="F366" s="8">
        <v>425</v>
      </c>
      <c r="G366" s="9">
        <v>0.45411764705882351</v>
      </c>
      <c r="H366" s="8">
        <v>21.8</v>
      </c>
      <c r="I366" s="8">
        <v>20.9</v>
      </c>
      <c r="J366" s="8">
        <v>20.7</v>
      </c>
      <c r="K366" s="8">
        <v>23.3</v>
      </c>
      <c r="L366" s="8">
        <v>21.8</v>
      </c>
      <c r="M366" s="9">
        <f>VLOOKUP(C366, [1]Data!$A:$F, 6, FALSE)</f>
        <v>0.27200000000000002</v>
      </c>
      <c r="N366" s="9">
        <f>VLOOKUP(C366, [1]Data!$A:$G, 7, FALSE)</f>
        <v>0.41399999999999998</v>
      </c>
      <c r="O366" s="9">
        <f>VLOOKUP(C366, [1]Data!$A:$H, 8, FALSE)</f>
        <v>0.34200000000000003</v>
      </c>
      <c r="P366" s="9">
        <f>VLOOKUP(C366, [1]Data!$A:$I, 9, FALSE)</f>
        <v>0.126</v>
      </c>
      <c r="Q366" s="9">
        <f>VLOOKUP(C366, [1]Data!$A:$J, 10, FALSE)</f>
        <v>3.268318397469689E-2</v>
      </c>
      <c r="R366" s="9">
        <f>VLOOKUP(C366, [1]Data!$A:$K, 11, FALSE)</f>
        <v>8.199999999999999E-2</v>
      </c>
      <c r="S366" s="9"/>
      <c r="T366" s="9">
        <f>VLOOKUP(C366, [1]Data!$A:$M, 13, FALSE)</f>
        <v>5.3200000000000004E-2</v>
      </c>
      <c r="U366" s="9">
        <f>VLOOKUP(C366, [1]Data!$A:$N, 14, FALSE)</f>
        <v>0.12970000000000001</v>
      </c>
      <c r="V366" s="8" t="str">
        <f>VLOOKUP(C366, [1]Data!$A:$O, 15, FALSE)</f>
        <v>St. Louis</v>
      </c>
      <c r="W366" s="8" t="str">
        <f>VLOOKUP(C366, [1]Data!$A:$P, 16, FALSE)</f>
        <v>suburban</v>
      </c>
      <c r="X366" s="8" t="str">
        <f>VLOOKUP(C366, [1]Data!$A:$Q, 17, FALSE)</f>
        <v>St. Louis</v>
      </c>
      <c r="Y366" s="8">
        <f>VLOOKUP(C366, [1]Data!$A:$R, 18, FALSE)</f>
        <v>2923700</v>
      </c>
    </row>
    <row r="367" spans="1:25" ht="15.6" x14ac:dyDescent="0.35">
      <c r="A367" s="7" t="s">
        <v>964</v>
      </c>
      <c r="B367" s="8" t="s">
        <v>965</v>
      </c>
      <c r="C367" s="8" t="s">
        <v>966</v>
      </c>
      <c r="D367" s="8">
        <f>VLOOKUP(C367, [1]Data!$A:$D, 4, FALSE)</f>
        <v>777</v>
      </c>
      <c r="E367" s="8">
        <v>87</v>
      </c>
      <c r="F367" s="8">
        <v>179</v>
      </c>
      <c r="G367" s="9">
        <v>0.48603351955307261</v>
      </c>
      <c r="H367" s="8">
        <v>19.899999999999999</v>
      </c>
      <c r="I367" s="8">
        <v>17.899999999999999</v>
      </c>
      <c r="J367" s="8">
        <v>19</v>
      </c>
      <c r="K367" s="8">
        <v>21.3</v>
      </c>
      <c r="L367" s="8">
        <v>20.7</v>
      </c>
      <c r="M367" s="9">
        <f>VLOOKUP(C367, [1]Data!$A:$F, 6, FALSE)</f>
        <v>0.32700000000000001</v>
      </c>
      <c r="N367" s="9">
        <f>VLOOKUP(C367, [1]Data!$A:$G, 7, FALSE)</f>
        <v>0.93400000000000005</v>
      </c>
      <c r="O367" s="9" t="str">
        <f>VLOOKUP(C367, [1]Data!$A:$H, 8, FALSE)</f>
        <v>*</v>
      </c>
      <c r="P367" s="9">
        <f>VLOOKUP(C367, [1]Data!$A:$I, 9, FALSE)</f>
        <v>3.7000000000000005E-2</v>
      </c>
      <c r="Q367" s="9" t="str">
        <f>VLOOKUP(C367, [1]Data!$A:$J, 10, FALSE)</f>
        <v>*</v>
      </c>
      <c r="R367" s="9">
        <f>VLOOKUP(C367, [1]Data!$A:$K, 11, FALSE)</f>
        <v>1.8000000000000002E-2</v>
      </c>
      <c r="S367" s="9" t="str">
        <f>VLOOKUP(C367, [1]Data!$A:$L, 12, FALSE)</f>
        <v>*</v>
      </c>
      <c r="T367" s="9">
        <f>VLOOKUP(C367, [1]Data!$A:$M, 13, FALSE)</f>
        <v>2.06E-2</v>
      </c>
      <c r="U367" s="9">
        <f>VLOOKUP(C367, [1]Data!$A:$N, 14, FALSE)</f>
        <v>0.12869999999999998</v>
      </c>
      <c r="V367" s="8" t="str">
        <f>VLOOKUP(C367, [1]Data!$A:$O, 15, FALSE)</f>
        <v>Perry</v>
      </c>
      <c r="W367" s="8" t="str">
        <f>VLOOKUP(C367, [1]Data!$A:$P, 16, FALSE)</f>
        <v>town</v>
      </c>
      <c r="X367" s="8" t="str">
        <f>VLOOKUP(C367, [1]Data!$A:$Q, 17, FALSE)</f>
        <v>Bootheel</v>
      </c>
      <c r="Y367" s="8">
        <f>VLOOKUP(C367, [1]Data!$A:$R, 18, FALSE)</f>
        <v>2924530</v>
      </c>
    </row>
    <row r="368" spans="1:25" ht="15.6" x14ac:dyDescent="0.35">
      <c r="A368" s="7" t="s">
        <v>967</v>
      </c>
      <c r="B368" s="8" t="s">
        <v>968</v>
      </c>
      <c r="C368" s="8" t="s">
        <v>640</v>
      </c>
      <c r="D368" s="8">
        <f>VLOOKUP(C368, [1]Data!$A:$D, 4, FALSE)</f>
        <v>1873</v>
      </c>
      <c r="E368" s="8">
        <v>16</v>
      </c>
      <c r="F368" s="8">
        <v>18</v>
      </c>
      <c r="G368" s="9">
        <v>0.88888888888888884</v>
      </c>
      <c r="H368" s="8">
        <v>17.8</v>
      </c>
      <c r="I368" s="8">
        <v>15.3</v>
      </c>
      <c r="J368" s="8">
        <v>19.399999999999999</v>
      </c>
      <c r="K368" s="8">
        <v>18.2</v>
      </c>
      <c r="L368" s="8">
        <v>18.3</v>
      </c>
      <c r="M368" s="9">
        <f>VLOOKUP(C368, [1]Data!$A:$F, 6, FALSE)</f>
        <v>0.37200000000000005</v>
      </c>
      <c r="N368" s="9">
        <f>VLOOKUP(C368, [1]Data!$A:$G, 7, FALSE)</f>
        <v>0.90500000000000003</v>
      </c>
      <c r="O368" s="9">
        <f>VLOOKUP(C368, [1]Data!$A:$H, 8, FALSE)</f>
        <v>1.4999999999999999E-2</v>
      </c>
      <c r="P368" s="9">
        <f>VLOOKUP(C368, [1]Data!$A:$I, 9, FALSE)</f>
        <v>3.7000000000000005E-2</v>
      </c>
      <c r="Q368" s="9">
        <f>VLOOKUP(C368, [1]Data!$A:$J, 10, FALSE)</f>
        <v>5.3390282968499734E-3</v>
      </c>
      <c r="R368" s="9">
        <f>VLOOKUP(C368, [1]Data!$A:$K, 11, FALSE)</f>
        <v>3.4000000000000002E-2</v>
      </c>
      <c r="S368" s="9"/>
      <c r="T368" s="9">
        <f>VLOOKUP(C368, [1]Data!$A:$M, 13, FALSE)</f>
        <v>1.1200000000000002E-2</v>
      </c>
      <c r="U368" s="9">
        <f>VLOOKUP(C368, [1]Data!$A:$N, 14, FALSE)</f>
        <v>0.11749999999999999</v>
      </c>
      <c r="V368" s="8" t="str">
        <f>VLOOKUP(C368, [1]Data!$A:$O, 15, FALSE)</f>
        <v>Jefferson</v>
      </c>
      <c r="W368" s="8" t="str">
        <f>VLOOKUP(C368, [1]Data!$A:$P, 16, FALSE)</f>
        <v>suburban</v>
      </c>
      <c r="X368" s="8" t="str">
        <f>VLOOKUP(C368, [1]Data!$A:$Q, 17, FALSE)</f>
        <v>St. Louis</v>
      </c>
      <c r="Y368" s="8">
        <f>VLOOKUP(C368, [1]Data!$A:$R, 18, FALSE)</f>
        <v>2922890</v>
      </c>
    </row>
    <row r="369" spans="1:25" ht="15.6" x14ac:dyDescent="0.35">
      <c r="A369" s="7" t="s">
        <v>719</v>
      </c>
      <c r="B369" s="8" t="s">
        <v>720</v>
      </c>
      <c r="C369" s="8" t="s">
        <v>721</v>
      </c>
      <c r="D369" s="8">
        <f>VLOOKUP(C369, [1]Data!$A:$D, 4, FALSE)</f>
        <v>235</v>
      </c>
      <c r="E369" s="8">
        <v>31</v>
      </c>
      <c r="F369" s="8">
        <v>69</v>
      </c>
      <c r="G369" s="9">
        <v>0.44927536231884058</v>
      </c>
      <c r="H369" s="8">
        <v>20.399999999999999</v>
      </c>
      <c r="I369" s="8">
        <v>20.100000000000001</v>
      </c>
      <c r="J369" s="8">
        <v>18.7</v>
      </c>
      <c r="K369" s="8">
        <v>21.9</v>
      </c>
      <c r="L369" s="8">
        <v>20.2</v>
      </c>
      <c r="M369" s="9">
        <f>VLOOKUP(C369, [1]Data!$A:$F, 6, FALSE)</f>
        <v>0.29399999999999998</v>
      </c>
      <c r="N369" s="9">
        <f>VLOOKUP(C369, [1]Data!$A:$G, 7, FALSE)</f>
        <v>0.91099999999999992</v>
      </c>
      <c r="O369" s="9" t="str">
        <f>VLOOKUP(C369, [1]Data!$A:$H, 8, FALSE)</f>
        <v>*</v>
      </c>
      <c r="P369" s="9">
        <f>VLOOKUP(C369, [1]Data!$A:$I, 9, FALSE)</f>
        <v>2.6000000000000002E-2</v>
      </c>
      <c r="Q369" s="9">
        <f>VLOOKUP(C369, [1]Data!$A:$J, 10, FALSE)</f>
        <v>3.8297872340425532E-2</v>
      </c>
      <c r="R369" s="9" t="str">
        <f>VLOOKUP(C369, [1]Data!$A:$K, 11, FALSE)</f>
        <v>*</v>
      </c>
      <c r="S369" s="9" t="str">
        <f>VLOOKUP(C369, [1]Data!$A:$L, 12, FALSE)</f>
        <v>*</v>
      </c>
      <c r="T369" s="9" t="str">
        <f>VLOOKUP(C369, [1]Data!$A:$M, 13, FALSE)</f>
        <v>*</v>
      </c>
      <c r="U369" s="9">
        <f>VLOOKUP(C369, [1]Data!$A:$N, 14, FALSE)</f>
        <v>9.3599999999999989E-2</v>
      </c>
      <c r="V369" s="8" t="str">
        <f>VLOOKUP(C369, [1]Data!$A:$O, 15, FALSE)</f>
        <v>Lawrence</v>
      </c>
      <c r="W369" s="8" t="str">
        <f>VLOOKUP(C369, [1]Data!$A:$P, 16, FALSE)</f>
        <v>town</v>
      </c>
      <c r="X369" s="8" t="str">
        <f>VLOOKUP(C369, [1]Data!$A:$Q, 17, FALSE)</f>
        <v>Southwest</v>
      </c>
      <c r="Y369" s="8">
        <f>VLOOKUP(C369, [1]Data!$A:$R, 18, FALSE)</f>
        <v>2925110</v>
      </c>
    </row>
    <row r="370" spans="1:25" ht="15.6" x14ac:dyDescent="0.35">
      <c r="A370" s="7" t="s">
        <v>993</v>
      </c>
      <c r="B370" s="8" t="s">
        <v>994</v>
      </c>
      <c r="C370" s="8" t="s">
        <v>995</v>
      </c>
      <c r="D370" s="8">
        <f>VLOOKUP(C370, [1]Data!$A:$D, 4, FALSE)</f>
        <v>201</v>
      </c>
      <c r="E370" s="8">
        <v>14</v>
      </c>
      <c r="F370" s="8">
        <v>31</v>
      </c>
      <c r="G370" s="9">
        <v>0.45161290322580644</v>
      </c>
      <c r="H370" s="8">
        <v>21</v>
      </c>
      <c r="I370" s="8">
        <v>21.4</v>
      </c>
      <c r="J370" s="8">
        <v>19</v>
      </c>
      <c r="K370" s="8">
        <v>21.9</v>
      </c>
      <c r="L370" s="8">
        <v>21.1</v>
      </c>
      <c r="M370" s="9">
        <f>VLOOKUP(C370, [1]Data!$A:$F, 6, FALSE)</f>
        <v>0.3</v>
      </c>
      <c r="N370" s="9">
        <f>VLOOKUP(C370, [1]Data!$A:$G, 7, FALSE)</f>
        <v>0.95</v>
      </c>
      <c r="O370" s="9" t="str">
        <f>VLOOKUP(C370, [1]Data!$A:$H, 8, FALSE)</f>
        <v>*</v>
      </c>
      <c r="P370" s="9" t="str">
        <f>VLOOKUP(C370, [1]Data!$A:$I, 9, FALSE)</f>
        <v>*</v>
      </c>
      <c r="Q370" s="9" t="str">
        <f>VLOOKUP(C370, [1]Data!$A:$J, 10, FALSE)</f>
        <v>*</v>
      </c>
      <c r="R370" s="9" t="str">
        <f>VLOOKUP(C370, [1]Data!$A:$K, 11, FALSE)</f>
        <v>*</v>
      </c>
      <c r="S370" s="9" t="str">
        <f>VLOOKUP(C370, [1]Data!$A:$L, 12, FALSE)</f>
        <v>*</v>
      </c>
      <c r="T370" s="9" t="str">
        <f>VLOOKUP(C370, [1]Data!$A:$M, 13, FALSE)</f>
        <v>*</v>
      </c>
      <c r="U370" s="9">
        <f>VLOOKUP(C370, [1]Data!$A:$N, 14, FALSE)</f>
        <v>5.4699999999999999E-2</v>
      </c>
      <c r="V370" s="8" t="str">
        <f>VLOOKUP(C370, [1]Data!$A:$O, 15, FALSE)</f>
        <v>Pike</v>
      </c>
      <c r="W370" s="8" t="str">
        <f>VLOOKUP(C370, [1]Data!$A:$P, 16, FALSE)</f>
        <v>town</v>
      </c>
      <c r="X370" s="8" t="str">
        <f>VLOOKUP(C370, [1]Data!$A:$Q, 17, FALSE)</f>
        <v>Northeast</v>
      </c>
      <c r="Y370" s="8">
        <f>VLOOKUP(C370, [1]Data!$A:$R, 18, FALSE)</f>
        <v>2925140</v>
      </c>
    </row>
    <row r="371" spans="1:25" ht="15.6" x14ac:dyDescent="0.35">
      <c r="A371" s="7" t="s">
        <v>324</v>
      </c>
      <c r="B371" s="8" t="s">
        <v>325</v>
      </c>
      <c r="C371" s="8" t="s">
        <v>326</v>
      </c>
      <c r="D371" s="8">
        <f>VLOOKUP(C371, [1]Data!$A:$D, 4, FALSE)</f>
        <v>135</v>
      </c>
      <c r="E371" s="8">
        <v>23</v>
      </c>
      <c r="F371" s="8">
        <v>24</v>
      </c>
      <c r="G371" s="9">
        <v>0.95833333333333337</v>
      </c>
      <c r="H371" s="8">
        <v>19.2</v>
      </c>
      <c r="I371" s="8">
        <v>19</v>
      </c>
      <c r="J371" s="8">
        <v>19.2</v>
      </c>
      <c r="K371" s="8">
        <v>19.600000000000001</v>
      </c>
      <c r="L371" s="8">
        <v>18.3</v>
      </c>
      <c r="M371" s="9">
        <f>VLOOKUP(C371, [1]Data!$A:$F, 6, FALSE)</f>
        <v>0.28000000000000003</v>
      </c>
      <c r="N371" s="9">
        <f>VLOOKUP(C371, [1]Data!$A:$G, 7, FALSE)</f>
        <v>0.97799999999999998</v>
      </c>
      <c r="O371" s="9" t="str">
        <f>VLOOKUP(C371, [1]Data!$A:$H, 8, FALSE)</f>
        <v>*</v>
      </c>
      <c r="P371" s="9" t="str">
        <f>VLOOKUP(C371, [1]Data!$A:$I, 9, FALSE)</f>
        <v>*</v>
      </c>
      <c r="Q371" s="9" t="str">
        <f>VLOOKUP(C371, [1]Data!$A:$J, 10, FALSE)</f>
        <v>*</v>
      </c>
      <c r="R371" s="9" t="str">
        <f>VLOOKUP(C371, [1]Data!$A:$K, 11, FALSE)</f>
        <v>*</v>
      </c>
      <c r="S371" s="9" t="str">
        <f>VLOOKUP(C371, [1]Data!$A:$L, 12, FALSE)</f>
        <v>*</v>
      </c>
      <c r="T371" s="9" t="str">
        <f>VLOOKUP(C371, [1]Data!$A:$M, 13, FALSE)</f>
        <v>*</v>
      </c>
      <c r="U371" s="9">
        <f>VLOOKUP(C371, [1]Data!$A:$N, 14, FALSE)</f>
        <v>0.14069999999999999</v>
      </c>
      <c r="V371" s="8" t="str">
        <f>VLOOKUP(C371, [1]Data!$A:$O, 15, FALSE)</f>
        <v>Cooper</v>
      </c>
      <c r="W371" s="8" t="str">
        <f>VLOOKUP(C371, [1]Data!$A:$P, 16, FALSE)</f>
        <v>rural</v>
      </c>
      <c r="X371" s="8" t="str">
        <f>VLOOKUP(C371, [1]Data!$A:$Q, 17, FALSE)</f>
        <v>Central</v>
      </c>
      <c r="Y371" s="8">
        <f>VLOOKUP(C371, [1]Data!$A:$R, 18, FALSE)</f>
        <v>2925170</v>
      </c>
    </row>
    <row r="372" spans="1:25" ht="15.6" x14ac:dyDescent="0.35">
      <c r="A372" s="7" t="s">
        <v>1332</v>
      </c>
      <c r="B372" s="8" t="s">
        <v>1333</v>
      </c>
      <c r="C372" s="8" t="s">
        <v>1334</v>
      </c>
      <c r="D372" s="8">
        <f>VLOOKUP(C372, [1]Data!$A:$D, 4, FALSE)</f>
        <v>300</v>
      </c>
      <c r="E372" s="8">
        <v>34</v>
      </c>
      <c r="F372" s="8">
        <v>44</v>
      </c>
      <c r="G372" s="9">
        <v>0.77272727272727271</v>
      </c>
      <c r="H372" s="8">
        <v>18.100000000000001</v>
      </c>
      <c r="I372" s="8">
        <v>16.899999999999999</v>
      </c>
      <c r="J372" s="8">
        <v>17.899999999999999</v>
      </c>
      <c r="K372" s="8">
        <v>19.2</v>
      </c>
      <c r="L372" s="8">
        <v>18.2</v>
      </c>
      <c r="M372" s="9">
        <f>VLOOKUP(C372, [1]Data!$A:$F, 6, FALSE)</f>
        <v>0.35</v>
      </c>
      <c r="N372" s="9">
        <f>VLOOKUP(C372, [1]Data!$A:$G, 7, FALSE)</f>
        <v>0.93299999999999994</v>
      </c>
      <c r="O372" s="9" t="str">
        <f>VLOOKUP(C372, [1]Data!$A:$H, 8, FALSE)</f>
        <v>*</v>
      </c>
      <c r="P372" s="9">
        <f>VLOOKUP(C372, [1]Data!$A:$I, 9, FALSE)</f>
        <v>1.7000000000000001E-2</v>
      </c>
      <c r="Q372" s="9" t="str">
        <f>VLOOKUP(C372, [1]Data!$A:$J, 10, FALSE)</f>
        <v>*</v>
      </c>
      <c r="R372" s="9">
        <f>VLOOKUP(C372, [1]Data!$A:$K, 11, FALSE)</f>
        <v>3.3000000000000002E-2</v>
      </c>
      <c r="S372" s="9" t="str">
        <f>VLOOKUP(C372, [1]Data!$A:$L, 12, FALSE)</f>
        <v>*</v>
      </c>
      <c r="T372" s="9" t="str">
        <f>VLOOKUP(C372, [1]Data!$A:$M, 13, FALSE)</f>
        <v>*</v>
      </c>
      <c r="U372" s="9">
        <f>VLOOKUP(C372, [1]Data!$A:$N, 14, FALSE)</f>
        <v>0.1133</v>
      </c>
      <c r="V372" s="8" t="str">
        <f>VLOOKUP(C372, [1]Data!$A:$O, 15, FALSE)</f>
        <v>Texas</v>
      </c>
      <c r="W372" s="8" t="str">
        <f>VLOOKUP(C372, [1]Data!$A:$P, 16, FALSE)</f>
        <v>rural</v>
      </c>
      <c r="X372" s="8" t="str">
        <f>VLOOKUP(C372, [1]Data!$A:$Q, 17, FALSE)</f>
        <v>Ozarks</v>
      </c>
      <c r="Y372" s="8">
        <f>VLOOKUP(C372, [1]Data!$A:$R, 18, FALSE)</f>
        <v>2925210</v>
      </c>
    </row>
    <row r="373" spans="1:25" ht="15.6" x14ac:dyDescent="0.35">
      <c r="A373" s="7" t="s">
        <v>1005</v>
      </c>
      <c r="B373" s="8" t="s">
        <v>1006</v>
      </c>
      <c r="C373" s="8" t="s">
        <v>1007</v>
      </c>
      <c r="D373" s="8">
        <f>VLOOKUP(C373, [1]Data!$A:$D, 4, FALSE)</f>
        <v>1320</v>
      </c>
      <c r="E373" s="8">
        <v>173</v>
      </c>
      <c r="F373" s="8">
        <v>302</v>
      </c>
      <c r="G373" s="9">
        <v>0.57284768211920534</v>
      </c>
      <c r="H373" s="8">
        <v>21.9</v>
      </c>
      <c r="I373" s="8">
        <v>20.8</v>
      </c>
      <c r="J373" s="8">
        <v>21.1</v>
      </c>
      <c r="K373" s="8">
        <v>23.1</v>
      </c>
      <c r="L373" s="8">
        <v>22.1</v>
      </c>
      <c r="M373" s="9">
        <f>VLOOKUP(C373, [1]Data!$A:$F, 6, FALSE)</f>
        <v>0.188</v>
      </c>
      <c r="N373" s="9">
        <f>VLOOKUP(C373, [1]Data!$A:$G, 7, FALSE)</f>
        <v>0.77300000000000002</v>
      </c>
      <c r="O373" s="9">
        <f>VLOOKUP(C373, [1]Data!$A:$H, 8, FALSE)</f>
        <v>7.0000000000000007E-2</v>
      </c>
      <c r="P373" s="9">
        <f>VLOOKUP(C373, [1]Data!$A:$I, 9, FALSE)</f>
        <v>7.8E-2</v>
      </c>
      <c r="Q373" s="9">
        <f>VLOOKUP(C373, [1]Data!$A:$J, 10, FALSE)</f>
        <v>1.893939393939394E-2</v>
      </c>
      <c r="R373" s="9">
        <f>VLOOKUP(C373, [1]Data!$A:$K, 11, FALSE)</f>
        <v>5.2000000000000005E-2</v>
      </c>
      <c r="S373" s="9">
        <f>VLOOKUP(C373, [1]Data!$A:$L, 12, FALSE)</f>
        <v>8.0606060606059904E-3</v>
      </c>
      <c r="T373" s="9">
        <f>VLOOKUP(C373, [1]Data!$A:$M, 13, FALSE)</f>
        <v>1.1399999999999999E-2</v>
      </c>
      <c r="U373" s="9">
        <f>VLOOKUP(C373, [1]Data!$A:$N, 14, FALSE)</f>
        <v>9.4700000000000006E-2</v>
      </c>
      <c r="V373" s="8" t="str">
        <f>VLOOKUP(C373, [1]Data!$A:$O, 15, FALSE)</f>
        <v>Platte</v>
      </c>
      <c r="W373" s="8" t="str">
        <f>VLOOKUP(C373, [1]Data!$A:$P, 16, FALSE)</f>
        <v>urban</v>
      </c>
      <c r="X373" s="8" t="str">
        <f>VLOOKUP(C373, [1]Data!$A:$Q, 17, FALSE)</f>
        <v>Kansas City</v>
      </c>
      <c r="Y373" s="8">
        <f>VLOOKUP(C373, [1]Data!$A:$R, 18, FALSE)</f>
        <v>2925230</v>
      </c>
    </row>
    <row r="374" spans="1:25" ht="15.6" x14ac:dyDescent="0.35">
      <c r="A374" s="7" t="s">
        <v>219</v>
      </c>
      <c r="B374" s="8" t="s">
        <v>220</v>
      </c>
      <c r="C374" s="8" t="s">
        <v>221</v>
      </c>
      <c r="D374" s="8">
        <f>VLOOKUP(C374, [1]Data!$A:$D, 4, FALSE)</f>
        <v>702</v>
      </c>
      <c r="E374" s="8">
        <v>86</v>
      </c>
      <c r="F374" s="8">
        <v>150</v>
      </c>
      <c r="G374" s="9">
        <v>0.57333333333333336</v>
      </c>
      <c r="H374" s="8">
        <v>20.100000000000001</v>
      </c>
      <c r="I374" s="8">
        <v>18.899999999999999</v>
      </c>
      <c r="J374" s="8">
        <v>19.399999999999999</v>
      </c>
      <c r="K374" s="8">
        <v>21</v>
      </c>
      <c r="L374" s="8">
        <v>20.3</v>
      </c>
      <c r="M374" s="9">
        <f>VLOOKUP(C374, [1]Data!$A:$F, 6, FALSE)</f>
        <v>9.3000000000000013E-2</v>
      </c>
      <c r="N374" s="9">
        <f>VLOOKUP(C374, [1]Data!$A:$G, 7, FALSE)</f>
        <v>0.89900000000000002</v>
      </c>
      <c r="O374" s="9" t="str">
        <f>VLOOKUP(C374, [1]Data!$A:$H, 8, FALSE)</f>
        <v>*</v>
      </c>
      <c r="P374" s="9">
        <f>VLOOKUP(C374, [1]Data!$A:$I, 9, FALSE)</f>
        <v>5.2999999999999999E-2</v>
      </c>
      <c r="Q374" s="9" t="str">
        <f>VLOOKUP(C374, [1]Data!$A:$J, 10, FALSE)</f>
        <v>*</v>
      </c>
      <c r="R374" s="9">
        <f>VLOOKUP(C374, [1]Data!$A:$K, 11, FALSE)</f>
        <v>3.3000000000000002E-2</v>
      </c>
      <c r="S374" s="9" t="str">
        <f>VLOOKUP(C374, [1]Data!$A:$L, 12, FALSE)</f>
        <v>*</v>
      </c>
      <c r="T374" s="9" t="str">
        <f>VLOOKUP(C374, [1]Data!$A:$M, 13, FALSE)</f>
        <v>*</v>
      </c>
      <c r="U374" s="9">
        <f>VLOOKUP(C374, [1]Data!$A:$N, 14, FALSE)</f>
        <v>8.9700000000000002E-2</v>
      </c>
      <c r="V374" s="8" t="str">
        <f>VLOOKUP(C374, [1]Data!$A:$O, 15, FALSE)</f>
        <v>Cass</v>
      </c>
      <c r="W374" s="8" t="str">
        <f>VLOOKUP(C374, [1]Data!$A:$P, 16, FALSE)</f>
        <v>suburban</v>
      </c>
      <c r="X374" s="8" t="str">
        <f>VLOOKUP(C374, [1]Data!$A:$Q, 17, FALSE)</f>
        <v>Kansas City</v>
      </c>
      <c r="Y374" s="8">
        <f>VLOOKUP(C374, [1]Data!$A:$R, 18, FALSE)</f>
        <v>2925330</v>
      </c>
    </row>
    <row r="375" spans="1:25" ht="15.6" x14ac:dyDescent="0.35">
      <c r="A375" s="7" t="s">
        <v>1027</v>
      </c>
      <c r="B375" s="8" t="s">
        <v>1028</v>
      </c>
      <c r="C375" s="8" t="s">
        <v>1029</v>
      </c>
      <c r="D375" s="8">
        <f>VLOOKUP(C375, [1]Data!$A:$D, 4, FALSE)</f>
        <v>295</v>
      </c>
      <c r="E375" s="8">
        <v>26</v>
      </c>
      <c r="F375" s="8">
        <v>52</v>
      </c>
      <c r="G375" s="9">
        <v>0.5</v>
      </c>
      <c r="H375" s="8">
        <v>21.4</v>
      </c>
      <c r="I375" s="8">
        <v>20.7</v>
      </c>
      <c r="J375" s="8">
        <v>19.7</v>
      </c>
      <c r="K375" s="8">
        <v>23.6</v>
      </c>
      <c r="L375" s="8">
        <v>21.5</v>
      </c>
      <c r="M375" s="9">
        <f>VLOOKUP(C375, [1]Data!$A:$F, 6, FALSE)</f>
        <v>0.433</v>
      </c>
      <c r="N375" s="9">
        <f>VLOOKUP(C375, [1]Data!$A:$G, 7, FALSE)</f>
        <v>0.95599999999999996</v>
      </c>
      <c r="O375" s="9" t="str">
        <f>VLOOKUP(C375, [1]Data!$A:$H, 8, FALSE)</f>
        <v>*</v>
      </c>
      <c r="P375" s="9" t="str">
        <f>VLOOKUP(C375, [1]Data!$A:$I, 9, FALSE)</f>
        <v>*</v>
      </c>
      <c r="Q375" s="9" t="str">
        <f>VLOOKUP(C375, [1]Data!$A:$J, 10, FALSE)</f>
        <v>*</v>
      </c>
      <c r="R375" s="9" t="str">
        <f>VLOOKUP(C375, [1]Data!$A:$K, 11, FALSE)</f>
        <v>*</v>
      </c>
      <c r="S375" s="9" t="str">
        <f>VLOOKUP(C375, [1]Data!$A:$L, 12, FALSE)</f>
        <v>*</v>
      </c>
      <c r="T375" s="9" t="str">
        <f>VLOOKUP(C375, [1]Data!$A:$M, 13, FALSE)</f>
        <v>*</v>
      </c>
      <c r="U375" s="9">
        <f>VLOOKUP(C375, [1]Data!$A:$N, 14, FALSE)</f>
        <v>0.2034</v>
      </c>
      <c r="V375" s="8" t="str">
        <f>VLOOKUP(C375, [1]Data!$A:$O, 15, FALSE)</f>
        <v>Polk</v>
      </c>
      <c r="W375" s="8" t="str">
        <f>VLOOKUP(C375, [1]Data!$A:$P, 16, FALSE)</f>
        <v>rural</v>
      </c>
      <c r="X375" s="8" t="str">
        <f>VLOOKUP(C375, [1]Data!$A:$Q, 17, FALSE)</f>
        <v>Southwest</v>
      </c>
      <c r="Y375" s="8">
        <f>VLOOKUP(C375, [1]Data!$A:$R, 18, FALSE)</f>
        <v>2925350</v>
      </c>
    </row>
    <row r="376" spans="1:25" ht="15.6" x14ac:dyDescent="0.35">
      <c r="A376" s="7" t="s">
        <v>148</v>
      </c>
      <c r="B376" s="8" t="s">
        <v>149</v>
      </c>
      <c r="C376" s="8" t="s">
        <v>150</v>
      </c>
      <c r="D376" s="8">
        <f>VLOOKUP(C376, [1]Data!$A:$D, 4, FALSE)</f>
        <v>163</v>
      </c>
      <c r="E376" s="8">
        <v>19</v>
      </c>
      <c r="F376" s="8">
        <v>37</v>
      </c>
      <c r="G376" s="9">
        <v>0.51351351351351349</v>
      </c>
      <c r="H376" s="8">
        <v>18.3</v>
      </c>
      <c r="I376" s="8">
        <v>16.899999999999999</v>
      </c>
      <c r="J376" s="8">
        <v>17.899999999999999</v>
      </c>
      <c r="K376" s="8">
        <v>19.100000000000001</v>
      </c>
      <c r="L376" s="8">
        <v>18.8</v>
      </c>
      <c r="M376" s="9">
        <f>VLOOKUP(C376, [1]Data!$A:$F, 6, FALSE)</f>
        <v>0.42700000000000005</v>
      </c>
      <c r="N376" s="9">
        <f>VLOOKUP(C376, [1]Data!$A:$G, 7, FALSE)</f>
        <v>0.94499999999999995</v>
      </c>
      <c r="O376" s="9" t="str">
        <f>VLOOKUP(C376, [1]Data!$A:$H, 8, FALSE)</f>
        <v>*</v>
      </c>
      <c r="P376" s="9" t="str">
        <f>VLOOKUP(C376, [1]Data!$A:$I, 9, FALSE)</f>
        <v>*</v>
      </c>
      <c r="Q376" s="9" t="str">
        <f>VLOOKUP(C376, [1]Data!$A:$J, 10, FALSE)</f>
        <v>*</v>
      </c>
      <c r="R376" s="9" t="str">
        <f>VLOOKUP(C376, [1]Data!$A:$K, 11, FALSE)</f>
        <v>*</v>
      </c>
      <c r="S376" s="9" t="str">
        <f>VLOOKUP(C376, [1]Data!$A:$L, 12, FALSE)</f>
        <v>*</v>
      </c>
      <c r="T376" s="9" t="str">
        <f>VLOOKUP(C376, [1]Data!$A:$M, 13, FALSE)</f>
        <v>*</v>
      </c>
      <c r="U376" s="9">
        <f>VLOOKUP(C376, [1]Data!$A:$N, 14, FALSE)</f>
        <v>0.1963</v>
      </c>
      <c r="V376" s="8" t="str">
        <f>VLOOKUP(C376, [1]Data!$A:$O, 15, FALSE)</f>
        <v>Caldwell</v>
      </c>
      <c r="W376" s="8" t="str">
        <f>VLOOKUP(C376, [1]Data!$A:$P, 16, FALSE)</f>
        <v>rural</v>
      </c>
      <c r="X376" s="8" t="str">
        <f>VLOOKUP(C376, [1]Data!$A:$Q, 17, FALSE)</f>
        <v>Northwest</v>
      </c>
      <c r="Y376" s="8">
        <f>VLOOKUP(C376, [1]Data!$A:$R, 18, FALSE)</f>
        <v>2925410</v>
      </c>
    </row>
    <row r="377" spans="1:25" ht="15.6" x14ac:dyDescent="0.35">
      <c r="A377" s="7" t="s">
        <v>136</v>
      </c>
      <c r="B377" s="8" t="s">
        <v>137</v>
      </c>
      <c r="C377" s="8" t="s">
        <v>138</v>
      </c>
      <c r="D377" s="8">
        <f>VLOOKUP(C377, [1]Data!$A:$D, 4, FALSE)</f>
        <v>1526</v>
      </c>
      <c r="E377" s="8">
        <v>179</v>
      </c>
      <c r="F377" s="8">
        <v>371</v>
      </c>
      <c r="G377" s="9">
        <v>0.48247978436657685</v>
      </c>
      <c r="H377" s="8">
        <v>19.600000000000001</v>
      </c>
      <c r="I377" s="8">
        <v>18.5</v>
      </c>
      <c r="J377" s="8">
        <v>18.899999999999999</v>
      </c>
      <c r="K377" s="8">
        <v>20.399999999999999</v>
      </c>
      <c r="L377" s="8">
        <v>20.3</v>
      </c>
      <c r="M377" s="9">
        <f>VLOOKUP(C377, [1]Data!$A:$F, 6, FALSE)</f>
        <v>0.46</v>
      </c>
      <c r="N377" s="9">
        <f>VLOOKUP(C377, [1]Data!$A:$G, 7, FALSE)</f>
        <v>0.80700000000000005</v>
      </c>
      <c r="O377" s="9">
        <f>VLOOKUP(C377, [1]Data!$A:$H, 8, FALSE)</f>
        <v>0.115</v>
      </c>
      <c r="P377" s="9">
        <f>VLOOKUP(C377, [1]Data!$A:$I, 9, FALSE)</f>
        <v>2.7000000000000003E-2</v>
      </c>
      <c r="Q377" s="9" t="str">
        <f>VLOOKUP(C377, [1]Data!$A:$J, 10, FALSE)</f>
        <v>*</v>
      </c>
      <c r="R377" s="9">
        <f>VLOOKUP(C377, [1]Data!$A:$K, 11, FALSE)</f>
        <v>4.0999999999999995E-2</v>
      </c>
      <c r="S377" s="9" t="str">
        <f>VLOOKUP(C377, [1]Data!$A:$L, 12, FALSE)</f>
        <v>*</v>
      </c>
      <c r="T377" s="9" t="str">
        <f>VLOOKUP(C377, [1]Data!$A:$M, 13, FALSE)</f>
        <v>*</v>
      </c>
      <c r="U377" s="9">
        <f>VLOOKUP(C377, [1]Data!$A:$N, 14, FALSE)</f>
        <v>0.14019999999999999</v>
      </c>
      <c r="V377" s="8" t="str">
        <f>VLOOKUP(C377, [1]Data!$A:$O, 15, FALSE)</f>
        <v>Butler</v>
      </c>
      <c r="W377" s="8" t="str">
        <f>VLOOKUP(C377, [1]Data!$A:$P, 16, FALSE)</f>
        <v>town</v>
      </c>
      <c r="X377" s="8" t="str">
        <f>VLOOKUP(C377, [1]Data!$A:$Q, 17, FALSE)</f>
        <v>Bootheel</v>
      </c>
      <c r="Y377" s="8">
        <f>VLOOKUP(C377, [1]Data!$A:$R, 18, FALSE)</f>
        <v>2925450</v>
      </c>
    </row>
    <row r="378" spans="1:25" ht="15.6" x14ac:dyDescent="0.35">
      <c r="A378" s="7" t="s">
        <v>872</v>
      </c>
      <c r="B378" s="8" t="s">
        <v>873</v>
      </c>
      <c r="C378" s="8" t="s">
        <v>874</v>
      </c>
      <c r="D378" s="8">
        <f>VLOOKUP(C378, [1]Data!$A:$D, 4, FALSE)</f>
        <v>376</v>
      </c>
      <c r="E378" s="8">
        <v>22</v>
      </c>
      <c r="F378" s="8">
        <v>49</v>
      </c>
      <c r="G378" s="9">
        <v>0.44897959183673469</v>
      </c>
      <c r="H378" s="8">
        <v>20.100000000000001</v>
      </c>
      <c r="I378" s="8">
        <v>19</v>
      </c>
      <c r="J378" s="8">
        <v>18.399999999999999</v>
      </c>
      <c r="K378" s="8">
        <v>22</v>
      </c>
      <c r="L378" s="8">
        <v>20.5</v>
      </c>
      <c r="M378" s="9">
        <f>VLOOKUP(C378, [1]Data!$A:$F, 6, FALSE)</f>
        <v>0.54600000000000004</v>
      </c>
      <c r="N378" s="9">
        <f>VLOOKUP(C378, [1]Data!$A:$G, 7, FALSE)</f>
        <v>0.76900000000000002</v>
      </c>
      <c r="O378" s="9">
        <f>VLOOKUP(C378, [1]Data!$A:$H, 8, FALSE)</f>
        <v>0.13300000000000001</v>
      </c>
      <c r="P378" s="9">
        <f>VLOOKUP(C378, [1]Data!$A:$I, 9, FALSE)</f>
        <v>1.9E-2</v>
      </c>
      <c r="Q378" s="9" t="str">
        <f>VLOOKUP(C378, [1]Data!$A:$J, 10, FALSE)</f>
        <v>*</v>
      </c>
      <c r="R378" s="9">
        <f>VLOOKUP(C378, [1]Data!$A:$K, 11, FALSE)</f>
        <v>7.6999999999999999E-2</v>
      </c>
      <c r="S378" s="9" t="str">
        <f>VLOOKUP(C378, [1]Data!$A:$L, 12, FALSE)</f>
        <v>*</v>
      </c>
      <c r="T378" s="9" t="str">
        <f>VLOOKUP(C378, [1]Data!$A:$M, 13, FALSE)</f>
        <v>*</v>
      </c>
      <c r="U378" s="9">
        <f>VLOOKUP(C378, [1]Data!$A:$N, 14, FALSE)</f>
        <v>9.5700000000000007E-2</v>
      </c>
      <c r="V378" s="8" t="str">
        <f>VLOOKUP(C378, [1]Data!$A:$O, 15, FALSE)</f>
        <v>New Madrid</v>
      </c>
      <c r="W378" s="8" t="str">
        <f>VLOOKUP(C378, [1]Data!$A:$P, 16, FALSE)</f>
        <v>rural</v>
      </c>
      <c r="X378" s="8" t="str">
        <f>VLOOKUP(C378, [1]Data!$A:$Q, 17, FALSE)</f>
        <v>Bootheel</v>
      </c>
      <c r="Y378" s="8">
        <f>VLOOKUP(C378, [1]Data!$A:$R, 18, FALSE)</f>
        <v>2900003</v>
      </c>
    </row>
    <row r="379" spans="1:25" ht="15.6" x14ac:dyDescent="0.35">
      <c r="A379" s="7" t="s">
        <v>1356</v>
      </c>
      <c r="B379" s="8" t="s">
        <v>1357</v>
      </c>
      <c r="C379" s="8" t="s">
        <v>1358</v>
      </c>
      <c r="D379" s="8">
        <f>VLOOKUP(C379, [1]Data!$A:$D, 4, FALSE)</f>
        <v>658</v>
      </c>
      <c r="E379" s="8">
        <v>89</v>
      </c>
      <c r="F379" s="8">
        <v>140</v>
      </c>
      <c r="G379" s="9">
        <v>0.63571428571428568</v>
      </c>
      <c r="H379" s="8">
        <v>18.600000000000001</v>
      </c>
      <c r="I379" s="8">
        <v>19</v>
      </c>
      <c r="J379" s="8">
        <v>16.899999999999999</v>
      </c>
      <c r="K379" s="8">
        <v>19.600000000000001</v>
      </c>
      <c r="L379" s="8">
        <v>18.5</v>
      </c>
      <c r="M379" s="9">
        <f>VLOOKUP(C379, [1]Data!$A:$F, 6, FALSE)</f>
        <v>1</v>
      </c>
      <c r="N379" s="9">
        <f>VLOOKUP(C379, [1]Data!$A:$G, 7, FALSE)</f>
        <v>0.93900000000000006</v>
      </c>
      <c r="O379" s="9">
        <f>VLOOKUP(C379, [1]Data!$A:$H, 8, FALSE)</f>
        <v>1.1000000000000001E-2</v>
      </c>
      <c r="P379" s="9">
        <f>VLOOKUP(C379, [1]Data!$A:$I, 9, FALSE)</f>
        <v>1.3999999999999999E-2</v>
      </c>
      <c r="Q379" s="9" t="str">
        <f>VLOOKUP(C379, [1]Data!$A:$J, 10, FALSE)</f>
        <v>*</v>
      </c>
      <c r="R379" s="9">
        <f>VLOOKUP(C379, [1]Data!$A:$K, 11, FALSE)</f>
        <v>3.2000000000000001E-2</v>
      </c>
      <c r="S379" s="9" t="str">
        <f>VLOOKUP(C379, [1]Data!$A:$L, 12, FALSE)</f>
        <v>*</v>
      </c>
      <c r="T379" s="9" t="str">
        <f>VLOOKUP(C379, [1]Data!$A:$M, 13, FALSE)</f>
        <v>*</v>
      </c>
      <c r="U379" s="9">
        <f>VLOOKUP(C379, [1]Data!$A:$N, 14, FALSE)</f>
        <v>0.13980000000000001</v>
      </c>
      <c r="V379" s="8" t="str">
        <f>VLOOKUP(C379, [1]Data!$A:$O, 15, FALSE)</f>
        <v>Washington</v>
      </c>
      <c r="W379" s="8" t="str">
        <f>VLOOKUP(C379, [1]Data!$A:$P, 16, FALSE)</f>
        <v>rural</v>
      </c>
      <c r="X379" s="8" t="str">
        <f>VLOOKUP(C379, [1]Data!$A:$Q, 17, FALSE)</f>
        <v>Ozarks</v>
      </c>
      <c r="Y379" s="8">
        <f>VLOOKUP(C379, [1]Data!$A:$R, 18, FALSE)</f>
        <v>2925500</v>
      </c>
    </row>
    <row r="380" spans="1:25" ht="15.6" x14ac:dyDescent="0.35">
      <c r="A380" s="7" t="s">
        <v>318</v>
      </c>
      <c r="B380" s="8" t="s">
        <v>319</v>
      </c>
      <c r="C380" s="8" t="s">
        <v>320</v>
      </c>
      <c r="D380" s="8">
        <f>VLOOKUP(C380, [1]Data!$A:$D, 4, FALSE)</f>
        <v>79</v>
      </c>
      <c r="E380" s="8">
        <v>11</v>
      </c>
      <c r="F380" s="8">
        <v>11</v>
      </c>
      <c r="G380" s="9">
        <v>1</v>
      </c>
      <c r="H380" s="8">
        <v>20.7</v>
      </c>
      <c r="I380" s="8">
        <v>20</v>
      </c>
      <c r="J380" s="8">
        <v>20.2</v>
      </c>
      <c r="K380" s="8">
        <v>20.7</v>
      </c>
      <c r="L380" s="8">
        <v>21.3</v>
      </c>
      <c r="M380" s="9">
        <f>VLOOKUP(C380, [1]Data!$A:$F, 6, FALSE)</f>
        <v>0.28199999999999997</v>
      </c>
      <c r="N380" s="9">
        <f>VLOOKUP(C380, [1]Data!$A:$G, 7, FALSE)</f>
        <v>0.94900000000000007</v>
      </c>
      <c r="O380" s="9" t="str">
        <f>VLOOKUP(C380, [1]Data!$A:$H, 8, FALSE)</f>
        <v>*</v>
      </c>
      <c r="P380" s="9" t="str">
        <f>VLOOKUP(C380, [1]Data!$A:$I, 9, FALSE)</f>
        <v>*</v>
      </c>
      <c r="Q380" s="9" t="str">
        <f>VLOOKUP(C380, [1]Data!$A:$J, 10, FALSE)</f>
        <v>*</v>
      </c>
      <c r="R380" s="9" t="str">
        <f>VLOOKUP(C380, [1]Data!$A:$K, 11, FALSE)</f>
        <v>*</v>
      </c>
      <c r="S380" s="9" t="str">
        <f>VLOOKUP(C380, [1]Data!$A:$L, 12, FALSE)</f>
        <v>*</v>
      </c>
      <c r="T380" s="9" t="str">
        <f>VLOOKUP(C380, [1]Data!$A:$M, 13, FALSE)</f>
        <v>*</v>
      </c>
      <c r="U380" s="9" t="str">
        <f>VLOOKUP(C380, [1]Data!$A:$N, 14, FALSE)</f>
        <v>*</v>
      </c>
      <c r="V380" s="8" t="str">
        <f>VLOOKUP(C380, [1]Data!$A:$O, 15, FALSE)</f>
        <v>Cooper</v>
      </c>
      <c r="W380" s="8" t="str">
        <f>VLOOKUP(C380, [1]Data!$A:$P, 16, FALSE)</f>
        <v>town</v>
      </c>
      <c r="X380" s="8" t="str">
        <f>VLOOKUP(C380, [1]Data!$A:$Q, 17, FALSE)</f>
        <v>Central</v>
      </c>
      <c r="Y380" s="8">
        <f>VLOOKUP(C380, [1]Data!$A:$R, 18, FALSE)</f>
        <v>2925530</v>
      </c>
    </row>
    <row r="381" spans="1:25" ht="15.6" x14ac:dyDescent="0.35">
      <c r="A381" s="7" t="s">
        <v>815</v>
      </c>
      <c r="B381" s="8" t="s">
        <v>816</v>
      </c>
      <c r="C381" s="8" t="s">
        <v>817</v>
      </c>
      <c r="D381" s="8">
        <f>VLOOKUP(C381, [1]Data!$A:$D, 4, FALSE)</f>
        <v>175</v>
      </c>
      <c r="E381" s="8">
        <v>13</v>
      </c>
      <c r="F381" s="8">
        <v>17</v>
      </c>
      <c r="G381" s="9">
        <v>0.76470588235294112</v>
      </c>
      <c r="H381" s="8">
        <v>19.8</v>
      </c>
      <c r="I381" s="8">
        <v>18.899999999999999</v>
      </c>
      <c r="J381" s="8">
        <v>17.2</v>
      </c>
      <c r="K381" s="8">
        <v>22.1</v>
      </c>
      <c r="L381" s="8">
        <v>20.3</v>
      </c>
      <c r="M381" s="9">
        <f>VLOOKUP(C381, [1]Data!$A:$F, 6, FALSE)</f>
        <v>0.22899999999999998</v>
      </c>
      <c r="N381" s="9">
        <f>VLOOKUP(C381, [1]Data!$A:$G, 7, FALSE)</f>
        <v>0.93700000000000006</v>
      </c>
      <c r="O381" s="9" t="str">
        <f>VLOOKUP(C381, [1]Data!$A:$H, 8, FALSE)</f>
        <v>*</v>
      </c>
      <c r="P381" s="9" t="str">
        <f>VLOOKUP(C381, [1]Data!$A:$I, 9, FALSE)</f>
        <v>*</v>
      </c>
      <c r="Q381" s="9" t="str">
        <f>VLOOKUP(C381, [1]Data!$A:$J, 10, FALSE)</f>
        <v>*</v>
      </c>
      <c r="R381" s="9" t="str">
        <f>VLOOKUP(C381, [1]Data!$A:$K, 11, FALSE)</f>
        <v>*</v>
      </c>
      <c r="S381" s="9" t="str">
        <f>VLOOKUP(C381, [1]Data!$A:$L, 12, FALSE)</f>
        <v>*</v>
      </c>
      <c r="T381" s="9" t="str">
        <f>VLOOKUP(C381, [1]Data!$A:$M, 13, FALSE)</f>
        <v>*</v>
      </c>
      <c r="U381" s="9">
        <f>VLOOKUP(C381, [1]Data!$A:$N, 14, FALSE)</f>
        <v>0.1371</v>
      </c>
      <c r="V381" s="8" t="str">
        <f>VLOOKUP(C381, [1]Data!$A:$O, 15, FALSE)</f>
        <v>Mercer</v>
      </c>
      <c r="W381" s="8" t="str">
        <f>VLOOKUP(C381, [1]Data!$A:$P, 16, FALSE)</f>
        <v>rural</v>
      </c>
      <c r="X381" s="8" t="str">
        <f>VLOOKUP(C381, [1]Data!$A:$Q, 17, FALSE)</f>
        <v>Northwest</v>
      </c>
      <c r="Y381" s="8">
        <f>VLOOKUP(C381, [1]Data!$A:$R, 18, FALSE)</f>
        <v>2925590</v>
      </c>
    </row>
    <row r="382" spans="1:25" ht="15.6" x14ac:dyDescent="0.35">
      <c r="A382" s="7" t="s">
        <v>45</v>
      </c>
      <c r="B382" s="8" t="s">
        <v>46</v>
      </c>
      <c r="C382" s="8" t="s">
        <v>47</v>
      </c>
      <c r="D382" s="8">
        <f>VLOOKUP(C382, [1]Data!$A:$D, 4, FALSE)</f>
        <v>279</v>
      </c>
      <c r="E382" s="8">
        <v>20</v>
      </c>
      <c r="F382" s="8">
        <v>31</v>
      </c>
      <c r="G382" s="9">
        <v>0.64516129032258063</v>
      </c>
      <c r="H382" s="8">
        <v>17.3</v>
      </c>
      <c r="I382" s="8">
        <v>16.100000000000001</v>
      </c>
      <c r="J382" s="8">
        <v>16.8</v>
      </c>
      <c r="K382" s="8">
        <v>18</v>
      </c>
      <c r="L382" s="8">
        <v>17.3</v>
      </c>
      <c r="M382" s="9">
        <f>VLOOKUP(C382, [1]Data!$A:$F, 6, FALSE)</f>
        <v>0.47799999999999998</v>
      </c>
      <c r="N382" s="9">
        <f>VLOOKUP(C382, [1]Data!$A:$G, 7, FALSE)</f>
        <v>0.63100000000000001</v>
      </c>
      <c r="O382" s="9" t="str">
        <f>VLOOKUP(C382, [1]Data!$A:$H, 8, FALSE)</f>
        <v>*</v>
      </c>
      <c r="P382" s="9">
        <f>VLOOKUP(C382, [1]Data!$A:$I, 9, FALSE)</f>
        <v>0.32299999999999995</v>
      </c>
      <c r="Q382" s="9">
        <f>VLOOKUP(C382, [1]Data!$A:$J, 10, FALSE)</f>
        <v>3.2258064516129031E-2</v>
      </c>
      <c r="R382" s="9" t="str">
        <f>VLOOKUP(C382, [1]Data!$A:$K, 11, FALSE)</f>
        <v>*</v>
      </c>
      <c r="S382" s="9" t="str">
        <f>VLOOKUP(C382, [1]Data!$A:$L, 12, FALSE)</f>
        <v>*</v>
      </c>
      <c r="T382" s="9">
        <f>VLOOKUP(C382, [1]Data!$A:$M, 13, FALSE)</f>
        <v>0.15410000000000001</v>
      </c>
      <c r="U382" s="9">
        <f>VLOOKUP(C382, [1]Data!$A:$N, 14, FALSE)</f>
        <v>0.1075</v>
      </c>
      <c r="V382" s="8" t="str">
        <f>VLOOKUP(C382, [1]Data!$A:$O, 15, FALSE)</f>
        <v>Barry</v>
      </c>
      <c r="W382" s="8" t="str">
        <f>VLOOKUP(C382, [1]Data!$A:$P, 16, FALSE)</f>
        <v>town</v>
      </c>
      <c r="X382" s="8" t="str">
        <f>VLOOKUP(C382, [1]Data!$A:$Q, 17, FALSE)</f>
        <v>Southwest</v>
      </c>
      <c r="Y382" s="8">
        <f>VLOOKUP(C382, [1]Data!$A:$R, 18, FALSE)</f>
        <v>2925620</v>
      </c>
    </row>
    <row r="383" spans="1:25" ht="15.6" x14ac:dyDescent="0.35">
      <c r="A383" s="7" t="s">
        <v>1045</v>
      </c>
      <c r="B383" s="8" t="s">
        <v>1046</v>
      </c>
      <c r="C383" s="8" t="s">
        <v>1047</v>
      </c>
      <c r="D383" s="8">
        <f>VLOOKUP(C383, [1]Data!$A:$D, 4, FALSE)</f>
        <v>192</v>
      </c>
      <c r="E383" s="8">
        <v>14</v>
      </c>
      <c r="F383" s="8">
        <v>42</v>
      </c>
      <c r="G383" s="9">
        <v>0.33333333333333331</v>
      </c>
      <c r="H383" s="8">
        <v>20.9</v>
      </c>
      <c r="I383" s="8">
        <v>19.899999999999999</v>
      </c>
      <c r="J383" s="8">
        <v>20.8</v>
      </c>
      <c r="K383" s="8">
        <v>21.4</v>
      </c>
      <c r="L383" s="8">
        <v>21.2</v>
      </c>
      <c r="M383" s="9">
        <f>VLOOKUP(C383, [1]Data!$A:$F, 6, FALSE)</f>
        <v>0.312</v>
      </c>
      <c r="N383" s="9">
        <f>VLOOKUP(C383, [1]Data!$A:$G, 7, FALSE)</f>
        <v>0.94799999999999995</v>
      </c>
      <c r="O383" s="9" t="str">
        <f>VLOOKUP(C383, [1]Data!$A:$H, 8, FALSE)</f>
        <v>*</v>
      </c>
      <c r="P383" s="9">
        <f>VLOOKUP(C383, [1]Data!$A:$I, 9, FALSE)</f>
        <v>2.6000000000000002E-2</v>
      </c>
      <c r="Q383" s="9" t="str">
        <f>VLOOKUP(C383, [1]Data!$A:$J, 10, FALSE)</f>
        <v>*</v>
      </c>
      <c r="R383" s="9" t="str">
        <f>VLOOKUP(C383, [1]Data!$A:$K, 11, FALSE)</f>
        <v>*</v>
      </c>
      <c r="S383" s="9" t="str">
        <f>VLOOKUP(C383, [1]Data!$A:$L, 12, FALSE)</f>
        <v>*</v>
      </c>
      <c r="T383" s="9" t="str">
        <f>VLOOKUP(C383, [1]Data!$A:$M, 13, FALSE)</f>
        <v>*</v>
      </c>
      <c r="U383" s="9">
        <f>VLOOKUP(C383, [1]Data!$A:$N, 14, FALSE)</f>
        <v>0.1094</v>
      </c>
      <c r="V383" s="8" t="str">
        <f>VLOOKUP(C383, [1]Data!$A:$O, 15, FALSE)</f>
        <v>Putnam</v>
      </c>
      <c r="W383" s="8" t="str">
        <f>VLOOKUP(C383, [1]Data!$A:$P, 16, FALSE)</f>
        <v>rural</v>
      </c>
      <c r="X383" s="8" t="str">
        <f>VLOOKUP(C383, [1]Data!$A:$Q, 17, FALSE)</f>
        <v>Northeast</v>
      </c>
      <c r="Y383" s="8">
        <f>VLOOKUP(C383, [1]Data!$A:$R, 18, FALSE)</f>
        <v>2925640</v>
      </c>
    </row>
    <row r="384" spans="1:25" ht="15.6" x14ac:dyDescent="0.35">
      <c r="A384" s="7" t="s">
        <v>1271</v>
      </c>
      <c r="B384" s="8" t="s">
        <v>1272</v>
      </c>
      <c r="C384" s="8" t="s">
        <v>1273</v>
      </c>
      <c r="D384" s="8">
        <f>VLOOKUP(C384, [1]Data!$A:$D, 4, FALSE)</f>
        <v>200</v>
      </c>
      <c r="E384" s="8">
        <v>25</v>
      </c>
      <c r="F384" s="8">
        <v>47</v>
      </c>
      <c r="G384" s="9">
        <v>0.53191489361702127</v>
      </c>
      <c r="H384" s="8">
        <v>18.7</v>
      </c>
      <c r="I384" s="8">
        <v>17.2</v>
      </c>
      <c r="J384" s="8">
        <v>18.100000000000001</v>
      </c>
      <c r="K384" s="8">
        <v>19.7</v>
      </c>
      <c r="L384" s="8">
        <v>19.2</v>
      </c>
      <c r="M384" s="9">
        <f>VLOOKUP(C384, [1]Data!$A:$F, 6, FALSE)</f>
        <v>0.45700000000000002</v>
      </c>
      <c r="N384" s="9">
        <f>VLOOKUP(C384, [1]Data!$A:$G, 7, FALSE)</f>
        <v>0.97</v>
      </c>
      <c r="O384" s="9" t="str">
        <f>VLOOKUP(C384, [1]Data!$A:$H, 8, FALSE)</f>
        <v>*</v>
      </c>
      <c r="P384" s="9" t="str">
        <f>VLOOKUP(C384, [1]Data!$A:$I, 9, FALSE)</f>
        <v>*</v>
      </c>
      <c r="Q384" s="9" t="str">
        <f>VLOOKUP(C384, [1]Data!$A:$J, 10, FALSE)</f>
        <v>*</v>
      </c>
      <c r="R384" s="9" t="str">
        <f>VLOOKUP(C384, [1]Data!$A:$K, 11, FALSE)</f>
        <v>*</v>
      </c>
      <c r="S384" s="9" t="str">
        <f>VLOOKUP(C384, [1]Data!$A:$L, 12, FALSE)</f>
        <v>*</v>
      </c>
      <c r="T384" s="9" t="str">
        <f>VLOOKUP(C384, [1]Data!$A:$M, 13, FALSE)</f>
        <v>*</v>
      </c>
      <c r="U384" s="9">
        <f>VLOOKUP(C384, [1]Data!$A:$N, 14, FALSE)</f>
        <v>0.09</v>
      </c>
      <c r="V384" s="8" t="str">
        <f>VLOOKUP(C384, [1]Data!$A:$O, 15, FALSE)</f>
        <v>Stoddard</v>
      </c>
      <c r="W384" s="8" t="str">
        <f>VLOOKUP(C384, [1]Data!$A:$P, 16, FALSE)</f>
        <v>rural</v>
      </c>
      <c r="X384" s="8" t="str">
        <f>VLOOKUP(C384, [1]Data!$A:$Q, 17, FALSE)</f>
        <v>Bootheel</v>
      </c>
      <c r="Y384" s="8">
        <f>VLOOKUP(C384, [1]Data!$A:$R, 18, FALSE)</f>
        <v>2925650</v>
      </c>
    </row>
    <row r="385" spans="1:25" ht="15.6" x14ac:dyDescent="0.35">
      <c r="A385" s="7" t="s">
        <v>1271</v>
      </c>
      <c r="B385" s="8" t="s">
        <v>1272</v>
      </c>
      <c r="C385" s="8" t="s">
        <v>1274</v>
      </c>
      <c r="D385" s="8">
        <f>VLOOKUP(C385, [1]Data!$A:$D, 4, FALSE)</f>
        <v>5</v>
      </c>
      <c r="E385" s="8" t="s">
        <v>3</v>
      </c>
      <c r="F385" s="8">
        <v>7</v>
      </c>
      <c r="G385" s="9" t="s">
        <v>3</v>
      </c>
      <c r="H385" s="8">
        <v>13</v>
      </c>
      <c r="I385" s="8">
        <v>12</v>
      </c>
      <c r="J385" s="8">
        <v>16</v>
      </c>
      <c r="K385" s="8">
        <v>12</v>
      </c>
      <c r="L385" s="8">
        <v>13</v>
      </c>
      <c r="M385" s="9">
        <f>VLOOKUP(C385, [1]Data!$A:$F, 6, FALSE)</f>
        <v>1</v>
      </c>
      <c r="N385" s="9" t="str">
        <f>VLOOKUP(C385, [1]Data!$A:$G, 7, FALSE)</f>
        <v>*</v>
      </c>
      <c r="O385" s="9" t="str">
        <f>VLOOKUP(C385, [1]Data!$A:$H, 8, FALSE)</f>
        <v>*</v>
      </c>
      <c r="P385" s="9" t="str">
        <f>VLOOKUP(C385, [1]Data!$A:$I, 9, FALSE)</f>
        <v>*</v>
      </c>
      <c r="Q385" s="9" t="str">
        <f>VLOOKUP(C385, [1]Data!$A:$J, 10, FALSE)</f>
        <v>*</v>
      </c>
      <c r="R385" s="9" t="str">
        <f>VLOOKUP(C385, [1]Data!$A:$K, 11, FALSE)</f>
        <v>*</v>
      </c>
      <c r="S385" s="9" t="str">
        <f>VLOOKUP(C385, [1]Data!$A:$L, 12, FALSE)</f>
        <v>*</v>
      </c>
      <c r="T385" s="9" t="str">
        <f>VLOOKUP(C385, [1]Data!$A:$M, 13, FALSE)</f>
        <v>*</v>
      </c>
      <c r="U385" s="9" t="str">
        <f>VLOOKUP(C385, [1]Data!$A:$N, 14, FALSE)</f>
        <v>*</v>
      </c>
      <c r="V385" s="8" t="str">
        <f>VLOOKUP(C385, [1]Data!$A:$O, 15, FALSE)</f>
        <v>Stoddard</v>
      </c>
      <c r="W385" s="8" t="str">
        <f>VLOOKUP(C385, [1]Data!$A:$P, 16, FALSE)</f>
        <v>rural</v>
      </c>
      <c r="X385" s="8" t="str">
        <f>VLOOKUP(C385, [1]Data!$A:$Q, 17, FALSE)</f>
        <v>Bootheel</v>
      </c>
      <c r="Y385" s="8">
        <f>VLOOKUP(C385, [1]Data!$A:$R, 18, FALSE)</f>
        <v>2925650</v>
      </c>
    </row>
    <row r="386" spans="1:25" ht="15.6" x14ac:dyDescent="0.35">
      <c r="A386" s="7" t="s">
        <v>1048</v>
      </c>
      <c r="B386" s="8" t="s">
        <v>1049</v>
      </c>
      <c r="C386" s="8" t="s">
        <v>1050</v>
      </c>
      <c r="D386" s="8">
        <f>VLOOKUP(C386, [1]Data!$A:$D, 4, FALSE)</f>
        <v>256</v>
      </c>
      <c r="E386" s="8">
        <v>36</v>
      </c>
      <c r="F386" s="8">
        <v>68</v>
      </c>
      <c r="G386" s="9">
        <v>0.52941176470588236</v>
      </c>
      <c r="H386" s="8">
        <v>18</v>
      </c>
      <c r="I386" s="8">
        <v>17.600000000000001</v>
      </c>
      <c r="J386" s="8">
        <v>17.8</v>
      </c>
      <c r="K386" s="8">
        <v>18.3</v>
      </c>
      <c r="L386" s="8">
        <v>17.8</v>
      </c>
      <c r="M386" s="9">
        <f>VLOOKUP(C386, [1]Data!$A:$F, 6, FALSE)</f>
        <v>0.28600000000000003</v>
      </c>
      <c r="N386" s="9">
        <f>VLOOKUP(C386, [1]Data!$A:$G, 7, FALSE)</f>
        <v>0.94499999999999995</v>
      </c>
      <c r="O386" s="9">
        <f>VLOOKUP(C386, [1]Data!$A:$H, 8, FALSE)</f>
        <v>0.02</v>
      </c>
      <c r="P386" s="9">
        <f>VLOOKUP(C386, [1]Data!$A:$I, 9, FALSE)</f>
        <v>3.1E-2</v>
      </c>
      <c r="Q386" s="9" t="str">
        <f>VLOOKUP(C386, [1]Data!$A:$J, 10, FALSE)</f>
        <v>*</v>
      </c>
      <c r="R386" s="9" t="str">
        <f>VLOOKUP(C386, [1]Data!$A:$K, 11, FALSE)</f>
        <v>*</v>
      </c>
      <c r="S386" s="9" t="str">
        <f>VLOOKUP(C386, [1]Data!$A:$L, 12, FALSE)</f>
        <v>*</v>
      </c>
      <c r="T386" s="9" t="str">
        <f>VLOOKUP(C386, [1]Data!$A:$M, 13, FALSE)</f>
        <v>*</v>
      </c>
      <c r="U386" s="9">
        <f>VLOOKUP(C386, [1]Data!$A:$N, 14, FALSE)</f>
        <v>0.16800000000000001</v>
      </c>
      <c r="V386" s="8" t="str">
        <f>VLOOKUP(C386, [1]Data!$A:$O, 15, FALSE)</f>
        <v>Ralls</v>
      </c>
      <c r="W386" s="8" t="str">
        <f>VLOOKUP(C386, [1]Data!$A:$P, 16, FALSE)</f>
        <v>rural</v>
      </c>
      <c r="X386" s="8" t="str">
        <f>VLOOKUP(C386, [1]Data!$A:$Q, 17, FALSE)</f>
        <v>Northeast</v>
      </c>
      <c r="Y386" s="8">
        <f>VLOOKUP(C386, [1]Data!$A:$R, 18, FALSE)</f>
        <v>2925710</v>
      </c>
    </row>
    <row r="387" spans="1:25" ht="15.6" x14ac:dyDescent="0.35">
      <c r="A387" s="7" t="s">
        <v>213</v>
      </c>
      <c r="B387" s="8" t="s">
        <v>214</v>
      </c>
      <c r="C387" s="8" t="s">
        <v>215</v>
      </c>
      <c r="D387" s="8">
        <f>VLOOKUP(C387, [1]Data!$A:$D, 4, FALSE)</f>
        <v>2089</v>
      </c>
      <c r="E387" s="8">
        <v>257</v>
      </c>
      <c r="F387" s="8">
        <v>468</v>
      </c>
      <c r="G387" s="9">
        <v>0.54914529914529919</v>
      </c>
      <c r="H387" s="8">
        <v>20.8</v>
      </c>
      <c r="I387" s="8">
        <v>19.600000000000001</v>
      </c>
      <c r="J387" s="8">
        <v>19.899999999999999</v>
      </c>
      <c r="K387" s="8">
        <v>22.2</v>
      </c>
      <c r="L387" s="8">
        <v>21</v>
      </c>
      <c r="M387" s="9">
        <f>VLOOKUP(C387, [1]Data!$A:$F, 6, FALSE)</f>
        <v>0.27100000000000002</v>
      </c>
      <c r="N387" s="9">
        <f>VLOOKUP(C387, [1]Data!$A:$G, 7, FALSE)</f>
        <v>0.73199999999999998</v>
      </c>
      <c r="O387" s="9">
        <f>VLOOKUP(C387, [1]Data!$A:$H, 8, FALSE)</f>
        <v>0.10199999999999999</v>
      </c>
      <c r="P387" s="9">
        <f>VLOOKUP(C387, [1]Data!$A:$I, 9, FALSE)</f>
        <v>8.4000000000000005E-2</v>
      </c>
      <c r="Q387" s="9">
        <f>VLOOKUP(C387, [1]Data!$A:$J, 10, FALSE)</f>
        <v>1.1967448539971278E-2</v>
      </c>
      <c r="R387" s="9">
        <f>VLOOKUP(C387, [1]Data!$A:$K, 11, FALSE)</f>
        <v>6.7000000000000004E-2</v>
      </c>
      <c r="S387" s="9"/>
      <c r="T387" s="9">
        <f>VLOOKUP(C387, [1]Data!$A:$M, 13, FALSE)</f>
        <v>6.7000000000000002E-3</v>
      </c>
      <c r="U387" s="9">
        <f>VLOOKUP(C387, [1]Data!$A:$N, 14, FALSE)</f>
        <v>8.7599999999999997E-2</v>
      </c>
      <c r="V387" s="8" t="str">
        <f>VLOOKUP(C387, [1]Data!$A:$O, 15, FALSE)</f>
        <v>Cass</v>
      </c>
      <c r="W387" s="8" t="str">
        <f>VLOOKUP(C387, [1]Data!$A:$P, 16, FALSE)</f>
        <v>town</v>
      </c>
      <c r="X387" s="8" t="str">
        <f>VLOOKUP(C387, [1]Data!$A:$Q, 17, FALSE)</f>
        <v>Kansas City</v>
      </c>
      <c r="Y387" s="8">
        <f>VLOOKUP(C387, [1]Data!$A:$R, 18, FALSE)</f>
        <v>2923730</v>
      </c>
    </row>
    <row r="388" spans="1:25" ht="15.6" x14ac:dyDescent="0.35">
      <c r="A388" s="7" t="s">
        <v>569</v>
      </c>
      <c r="B388" s="8" t="s">
        <v>570</v>
      </c>
      <c r="C388" s="8" t="s">
        <v>571</v>
      </c>
      <c r="D388" s="8">
        <f>VLOOKUP(C388, [1]Data!$A:$D, 4, FALSE)</f>
        <v>1443</v>
      </c>
      <c r="E388" s="8">
        <v>83</v>
      </c>
      <c r="F388" s="8">
        <v>314</v>
      </c>
      <c r="G388" s="9">
        <v>0.2643312101910828</v>
      </c>
      <c r="H388" s="8">
        <v>19.399999999999999</v>
      </c>
      <c r="I388" s="8">
        <v>18.5</v>
      </c>
      <c r="J388" s="8">
        <v>18.2</v>
      </c>
      <c r="K388" s="8">
        <v>20.2</v>
      </c>
      <c r="L388" s="8">
        <v>20.100000000000001</v>
      </c>
      <c r="M388" s="9">
        <f>VLOOKUP(C388, [1]Data!$A:$F, 6, FALSE)</f>
        <v>0.65400000000000003</v>
      </c>
      <c r="N388" s="9">
        <f>VLOOKUP(C388, [1]Data!$A:$G, 7, FALSE)</f>
        <v>0.22699999999999998</v>
      </c>
      <c r="O388" s="9">
        <f>VLOOKUP(C388, [1]Data!$A:$H, 8, FALSE)</f>
        <v>0.54299999999999993</v>
      </c>
      <c r="P388" s="9">
        <f>VLOOKUP(C388, [1]Data!$A:$I, 9, FALSE)</f>
        <v>0.14699999999999999</v>
      </c>
      <c r="Q388" s="9">
        <f>VLOOKUP(C388, [1]Data!$A:$J, 10, FALSE)</f>
        <v>9.7020097020097014E-3</v>
      </c>
      <c r="R388" s="9">
        <f>VLOOKUP(C388, [1]Data!$A:$K, 11, FALSE)</f>
        <v>6.5000000000000002E-2</v>
      </c>
      <c r="S388" s="9">
        <f>VLOOKUP(C388, [1]Data!$A:$L, 12, FALSE)</f>
        <v>8.2979902979903875E-3</v>
      </c>
      <c r="T388" s="9">
        <f>VLOOKUP(C388, [1]Data!$A:$M, 13, FALSE)</f>
        <v>2.4300000000000002E-2</v>
      </c>
      <c r="U388" s="9">
        <f>VLOOKUP(C388, [1]Data!$A:$N, 14, FALSE)</f>
        <v>0.15939999999999999</v>
      </c>
      <c r="V388" s="8" t="str">
        <f>VLOOKUP(C388, [1]Data!$A:$O, 15, FALSE)</f>
        <v>Jackson</v>
      </c>
      <c r="W388" s="8" t="str">
        <f>VLOOKUP(C388, [1]Data!$A:$P, 16, FALSE)</f>
        <v>suburban</v>
      </c>
      <c r="X388" s="8" t="str">
        <f>VLOOKUP(C388, [1]Data!$A:$Q, 17, FALSE)</f>
        <v>Kansas City</v>
      </c>
      <c r="Y388" s="8">
        <f>VLOOKUP(C388, [1]Data!$A:$R, 18, FALSE)</f>
        <v>2926070</v>
      </c>
    </row>
    <row r="389" spans="1:25" ht="15.6" x14ac:dyDescent="0.35">
      <c r="A389" s="7" t="s">
        <v>569</v>
      </c>
      <c r="B389" s="8" t="s">
        <v>570</v>
      </c>
      <c r="C389" s="8" t="s">
        <v>572</v>
      </c>
      <c r="D389" s="8">
        <f>VLOOKUP(C389, [1]Data!$A:$D, 4, FALSE)</f>
        <v>1152</v>
      </c>
      <c r="E389" s="8">
        <v>61</v>
      </c>
      <c r="F389" s="8">
        <v>243</v>
      </c>
      <c r="G389" s="9">
        <v>0.25102880658436216</v>
      </c>
      <c r="H389" s="8">
        <v>17.899999999999999</v>
      </c>
      <c r="I389" s="8">
        <v>16.100000000000001</v>
      </c>
      <c r="J389" s="8">
        <v>16.899999999999999</v>
      </c>
      <c r="K389" s="8">
        <v>19.399999999999999</v>
      </c>
      <c r="L389" s="8">
        <v>18.7</v>
      </c>
      <c r="M389" s="9">
        <f>VLOOKUP(C389, [1]Data!$A:$F, 6, FALSE)</f>
        <v>0.66299999999999992</v>
      </c>
      <c r="N389" s="9">
        <f>VLOOKUP(C389, [1]Data!$A:$G, 7, FALSE)</f>
        <v>0.21</v>
      </c>
      <c r="O389" s="9">
        <f>VLOOKUP(C389, [1]Data!$A:$H, 8, FALSE)</f>
        <v>0.56600000000000006</v>
      </c>
      <c r="P389" s="9">
        <f>VLOOKUP(C389, [1]Data!$A:$I, 9, FALSE)</f>
        <v>0.13500000000000001</v>
      </c>
      <c r="Q389" s="9">
        <f>VLOOKUP(C389, [1]Data!$A:$J, 10, FALSE)</f>
        <v>9.5486111111111119E-3</v>
      </c>
      <c r="R389" s="9">
        <f>VLOOKUP(C389, [1]Data!$A:$K, 11, FALSE)</f>
        <v>7.2999999999999995E-2</v>
      </c>
      <c r="S389" s="9">
        <f>VLOOKUP(C389, [1]Data!$A:$L, 12, FALSE)</f>
        <v>6.451388888888826E-3</v>
      </c>
      <c r="T389" s="9">
        <f>VLOOKUP(C389, [1]Data!$A:$M, 13, FALSE)</f>
        <v>2.7799999999999998E-2</v>
      </c>
      <c r="U389" s="9">
        <f>VLOOKUP(C389, [1]Data!$A:$N, 14, FALSE)</f>
        <v>0.17449999999999999</v>
      </c>
      <c r="V389" s="8" t="str">
        <f>VLOOKUP(C389, [1]Data!$A:$O, 15, FALSE)</f>
        <v>Jackson</v>
      </c>
      <c r="W389" s="8" t="str">
        <f>VLOOKUP(C389, [1]Data!$A:$P, 16, FALSE)</f>
        <v>suburban</v>
      </c>
      <c r="X389" s="8" t="str">
        <f>VLOOKUP(C389, [1]Data!$A:$Q, 17, FALSE)</f>
        <v>Kansas City</v>
      </c>
      <c r="Y389" s="8">
        <f>VLOOKUP(C389, [1]Data!$A:$R, 18, FALSE)</f>
        <v>2926070</v>
      </c>
    </row>
    <row r="390" spans="1:25" ht="15.6" x14ac:dyDescent="0.35">
      <c r="A390" s="7" t="s">
        <v>1293</v>
      </c>
      <c r="B390" s="8" t="s">
        <v>1294</v>
      </c>
      <c r="C390" s="8" t="s">
        <v>1295</v>
      </c>
      <c r="D390" s="8">
        <f>VLOOKUP(C390, [1]Data!$A:$D, 4, FALSE)</f>
        <v>610</v>
      </c>
      <c r="E390" s="8">
        <v>80</v>
      </c>
      <c r="F390" s="8">
        <v>138</v>
      </c>
      <c r="G390" s="9">
        <v>0.57971014492753625</v>
      </c>
      <c r="H390" s="8">
        <v>19.600000000000001</v>
      </c>
      <c r="I390" s="8">
        <v>17.899999999999999</v>
      </c>
      <c r="J390" s="8">
        <v>19.2</v>
      </c>
      <c r="K390" s="8">
        <v>20.7</v>
      </c>
      <c r="L390" s="8">
        <v>19.8</v>
      </c>
      <c r="M390" s="9">
        <f>VLOOKUP(C390, [1]Data!$A:$F, 6, FALSE)</f>
        <v>0.41700000000000004</v>
      </c>
      <c r="N390" s="9">
        <f>VLOOKUP(C390, [1]Data!$A:$G, 7, FALSE)</f>
        <v>0.91299999999999992</v>
      </c>
      <c r="O390" s="9" t="str">
        <f>VLOOKUP(C390, [1]Data!$A:$H, 8, FALSE)</f>
        <v>*</v>
      </c>
      <c r="P390" s="9">
        <f>VLOOKUP(C390, [1]Data!$A:$I, 9, FALSE)</f>
        <v>4.0999999999999995E-2</v>
      </c>
      <c r="Q390" s="9">
        <f>VLOOKUP(C390, [1]Data!$A:$J, 10, FALSE)</f>
        <v>1.4754098360655738E-2</v>
      </c>
      <c r="R390" s="9">
        <f>VLOOKUP(C390, [1]Data!$A:$K, 11, FALSE)</f>
        <v>1.3000000000000001E-2</v>
      </c>
      <c r="S390" s="9" t="str">
        <f>VLOOKUP(C390, [1]Data!$A:$L, 12, FALSE)</f>
        <v>*</v>
      </c>
      <c r="T390" s="9" t="str">
        <f>VLOOKUP(C390, [1]Data!$A:$M, 13, FALSE)</f>
        <v>*</v>
      </c>
      <c r="U390" s="9">
        <f>VLOOKUP(C390, [1]Data!$A:$N, 14, FALSE)</f>
        <v>0.1492</v>
      </c>
      <c r="V390" s="8" t="str">
        <f>VLOOKUP(C390, [1]Data!$A:$O, 15, FALSE)</f>
        <v>Stone</v>
      </c>
      <c r="W390" s="8" t="str">
        <f>VLOOKUP(C390, [1]Data!$A:$P, 16, FALSE)</f>
        <v>rural</v>
      </c>
      <c r="X390" s="8" t="str">
        <f>VLOOKUP(C390, [1]Data!$A:$Q, 17, FALSE)</f>
        <v>Southwest</v>
      </c>
      <c r="Y390" s="8">
        <f>VLOOKUP(C390, [1]Data!$A:$R, 18, FALSE)</f>
        <v>2926160</v>
      </c>
    </row>
    <row r="391" spans="1:25" ht="15.6" x14ac:dyDescent="0.35">
      <c r="A391" s="7" t="s">
        <v>443</v>
      </c>
      <c r="B391" s="8" t="s">
        <v>444</v>
      </c>
      <c r="C391" s="8" t="s">
        <v>445</v>
      </c>
      <c r="D391" s="8">
        <f>VLOOKUP(C391, [1]Data!$A:$D, 4, FALSE)</f>
        <v>1545</v>
      </c>
      <c r="E391" s="8">
        <v>253</v>
      </c>
      <c r="F391" s="8">
        <v>326</v>
      </c>
      <c r="G391" s="9">
        <v>0.7760736196319018</v>
      </c>
      <c r="H391" s="8">
        <v>20.7</v>
      </c>
      <c r="I391" s="8">
        <v>20</v>
      </c>
      <c r="J391" s="8">
        <v>19.899999999999999</v>
      </c>
      <c r="K391" s="8">
        <v>21.4</v>
      </c>
      <c r="L391" s="8">
        <v>20.8</v>
      </c>
      <c r="M391" s="9">
        <f>VLOOKUP(C391, [1]Data!$A:$F, 6, FALSE)</f>
        <v>0.21</v>
      </c>
      <c r="N391" s="9">
        <f>VLOOKUP(C391, [1]Data!$A:$G, 7, FALSE)</f>
        <v>0.86699999999999999</v>
      </c>
      <c r="O391" s="9">
        <f>VLOOKUP(C391, [1]Data!$A:$H, 8, FALSE)</f>
        <v>1.3999999999999999E-2</v>
      </c>
      <c r="P391" s="9">
        <f>VLOOKUP(C391, [1]Data!$A:$I, 9, FALSE)</f>
        <v>5.2999999999999999E-2</v>
      </c>
      <c r="Q391" s="9">
        <f>VLOOKUP(C391, [1]Data!$A:$J, 10, FALSE)</f>
        <v>1.1003236245954692E-2</v>
      </c>
      <c r="R391" s="9">
        <f>VLOOKUP(C391, [1]Data!$A:$K, 11, FALSE)</f>
        <v>4.9000000000000002E-2</v>
      </c>
      <c r="S391" s="9">
        <f>VLOOKUP(C391, [1]Data!$A:$L, 12, FALSE)</f>
        <v>5.9967637540452312E-3</v>
      </c>
      <c r="T391" s="9"/>
      <c r="U391" s="9">
        <f>VLOOKUP(C391, [1]Data!$A:$N, 14, FALSE)</f>
        <v>0.11460000000000001</v>
      </c>
      <c r="V391" s="8" t="str">
        <f>VLOOKUP(C391, [1]Data!$A:$O, 15, FALSE)</f>
        <v>Greene</v>
      </c>
      <c r="W391" s="8" t="str">
        <f>VLOOKUP(C391, [1]Data!$A:$P, 16, FALSE)</f>
        <v>rural</v>
      </c>
      <c r="X391" s="8" t="str">
        <f>VLOOKUP(C391, [1]Data!$A:$Q, 17, FALSE)</f>
        <v>Southwest</v>
      </c>
      <c r="Y391" s="8">
        <f>VLOOKUP(C391, [1]Data!$A:$R, 18, FALSE)</f>
        <v>2926220</v>
      </c>
    </row>
    <row r="392" spans="1:25" ht="15.6" x14ac:dyDescent="0.35">
      <c r="A392" s="7" t="s">
        <v>69</v>
      </c>
      <c r="B392" s="8" t="s">
        <v>70</v>
      </c>
      <c r="C392" s="8" t="s">
        <v>71</v>
      </c>
      <c r="D392" s="8">
        <f>VLOOKUP(C392, [1]Data!$A:$D, 4, FALSE)</f>
        <v>193</v>
      </c>
      <c r="E392" s="8">
        <v>8</v>
      </c>
      <c r="F392" s="8">
        <v>20</v>
      </c>
      <c r="G392" s="9">
        <v>0.4</v>
      </c>
      <c r="H392" s="8">
        <v>21.6</v>
      </c>
      <c r="I392" s="8">
        <v>20.3</v>
      </c>
      <c r="J392" s="8">
        <v>21.6</v>
      </c>
      <c r="K392" s="8">
        <v>21.8</v>
      </c>
      <c r="L392" s="8">
        <v>22</v>
      </c>
      <c r="M392" s="9">
        <f>VLOOKUP(C392, [1]Data!$A:$F, 6, FALSE)</f>
        <v>0.503</v>
      </c>
      <c r="N392" s="9">
        <f>VLOOKUP(C392, [1]Data!$A:$G, 7, FALSE)</f>
        <v>0.93799999999999994</v>
      </c>
      <c r="O392" s="9">
        <f>VLOOKUP(C392, [1]Data!$A:$H, 8, FALSE)</f>
        <v>3.1E-2</v>
      </c>
      <c r="P392" s="9" t="str">
        <f>VLOOKUP(C392, [1]Data!$A:$I, 9, FALSE)</f>
        <v>*</v>
      </c>
      <c r="Q392" s="9" t="str">
        <f>VLOOKUP(C392, [1]Data!$A:$J, 10, FALSE)</f>
        <v>*</v>
      </c>
      <c r="R392" s="9" t="str">
        <f>VLOOKUP(C392, [1]Data!$A:$K, 11, FALSE)</f>
        <v>*</v>
      </c>
      <c r="S392" s="9" t="str">
        <f>VLOOKUP(C392, [1]Data!$A:$L, 12, FALSE)</f>
        <v>*</v>
      </c>
      <c r="T392" s="9" t="str">
        <f>VLOOKUP(C392, [1]Data!$A:$M, 13, FALSE)</f>
        <v>*</v>
      </c>
      <c r="U392" s="9">
        <f>VLOOKUP(C392, [1]Data!$A:$N, 14, FALSE)</f>
        <v>0.10880000000000001</v>
      </c>
      <c r="V392" s="8" t="str">
        <f>VLOOKUP(C392, [1]Data!$A:$O, 15, FALSE)</f>
        <v>Bates</v>
      </c>
      <c r="W392" s="8" t="str">
        <f>VLOOKUP(C392, [1]Data!$A:$P, 16, FALSE)</f>
        <v>rural</v>
      </c>
      <c r="X392" s="8" t="str">
        <f>VLOOKUP(C392, [1]Data!$A:$Q, 17, FALSE)</f>
        <v>Western Plains</v>
      </c>
      <c r="Y392" s="8">
        <f>VLOOKUP(C392, [1]Data!$A:$R, 18, FALSE)</f>
        <v>2926310</v>
      </c>
    </row>
    <row r="393" spans="1:25" ht="15.6" x14ac:dyDescent="0.35">
      <c r="A393" s="7" t="s">
        <v>1263</v>
      </c>
      <c r="B393" s="8" t="s">
        <v>1264</v>
      </c>
      <c r="C393" s="8" t="s">
        <v>1031</v>
      </c>
      <c r="D393" s="8">
        <f>VLOOKUP(C393, [1]Data!$A:$D, 4, FALSE)</f>
        <v>120</v>
      </c>
      <c r="E393" s="8">
        <v>10</v>
      </c>
      <c r="F393" s="8">
        <v>14</v>
      </c>
      <c r="G393" s="9">
        <v>0.7142857142857143</v>
      </c>
      <c r="H393" s="8">
        <v>20.2</v>
      </c>
      <c r="I393" s="8">
        <v>18.8</v>
      </c>
      <c r="J393" s="8">
        <v>17.3</v>
      </c>
      <c r="K393" s="8">
        <v>23.8</v>
      </c>
      <c r="L393" s="8">
        <v>20.100000000000001</v>
      </c>
      <c r="M393" s="9">
        <f>VLOOKUP(C393, [1]Data!$A:$F, 6, FALSE)</f>
        <v>0.58499999999999996</v>
      </c>
      <c r="N393" s="9">
        <f>VLOOKUP(C393, [1]Data!$A:$G, 7, FALSE)</f>
        <v>0.92500000000000004</v>
      </c>
      <c r="O393" s="9">
        <f>VLOOKUP(C393, [1]Data!$A:$H, 8, FALSE)</f>
        <v>4.2000000000000003E-2</v>
      </c>
      <c r="P393" s="9" t="str">
        <f>VLOOKUP(C393, [1]Data!$A:$I, 9, FALSE)</f>
        <v>*</v>
      </c>
      <c r="Q393" s="9" t="str">
        <f>VLOOKUP(C393, [1]Data!$A:$J, 10, FALSE)</f>
        <v>*</v>
      </c>
      <c r="R393" s="9" t="str">
        <f>VLOOKUP(C393, [1]Data!$A:$K, 11, FALSE)</f>
        <v>*</v>
      </c>
      <c r="S393" s="9" t="str">
        <f>VLOOKUP(C393, [1]Data!$A:$L, 12, FALSE)</f>
        <v>*</v>
      </c>
      <c r="T393" s="9" t="str">
        <f>VLOOKUP(C393, [1]Data!$A:$M, 13, FALSE)</f>
        <v>*</v>
      </c>
      <c r="U393" s="9">
        <f>VLOOKUP(C393, [1]Data!$A:$N, 14, FALSE)</f>
        <v>6.6699999999999995E-2</v>
      </c>
      <c r="V393" s="8" t="str">
        <f>VLOOKUP(C393, [1]Data!$A:$O, 15, FALSE)</f>
        <v>Stoddard</v>
      </c>
      <c r="W393" s="8" t="str">
        <f>VLOOKUP(C393, [1]Data!$A:$P, 16, FALSE)</f>
        <v>rural</v>
      </c>
      <c r="X393" s="8" t="str">
        <f>VLOOKUP(C393, [1]Data!$A:$Q, 17, FALSE)</f>
        <v>Bootheel</v>
      </c>
      <c r="Y393" s="8">
        <f>VLOOKUP(C393, [1]Data!$A:$R, 18, FALSE)</f>
        <v>2926400</v>
      </c>
    </row>
    <row r="394" spans="1:25" ht="15.6" x14ac:dyDescent="0.35">
      <c r="A394" s="7" t="s">
        <v>1030</v>
      </c>
      <c r="B394" s="8" t="s">
        <v>1032</v>
      </c>
      <c r="C394" s="8" t="s">
        <v>1031</v>
      </c>
      <c r="D394" s="8">
        <f>VLOOKUP(C394, [1]Data!$A:$D, 4, FALSE)</f>
        <v>120</v>
      </c>
      <c r="E394" s="8">
        <v>25</v>
      </c>
      <c r="F394" s="8">
        <v>43</v>
      </c>
      <c r="G394" s="9">
        <v>0.58139534883720934</v>
      </c>
      <c r="H394" s="8">
        <v>18.8</v>
      </c>
      <c r="I394" s="8">
        <v>17.600000000000001</v>
      </c>
      <c r="J394" s="8">
        <v>17.600000000000001</v>
      </c>
      <c r="K394" s="8">
        <v>20.399999999999999</v>
      </c>
      <c r="L394" s="8">
        <v>18.8</v>
      </c>
      <c r="M394" s="9">
        <f>VLOOKUP(C394, [1]Data!$A:$F, 6, FALSE)</f>
        <v>0.58499999999999996</v>
      </c>
      <c r="N394" s="9">
        <f>VLOOKUP(C394, [1]Data!$A:$G, 7, FALSE)</f>
        <v>0.92500000000000004</v>
      </c>
      <c r="O394" s="9">
        <f>VLOOKUP(C394, [1]Data!$A:$H, 8, FALSE)</f>
        <v>4.2000000000000003E-2</v>
      </c>
      <c r="P394" s="9" t="str">
        <f>VLOOKUP(C394, [1]Data!$A:$I, 9, FALSE)</f>
        <v>*</v>
      </c>
      <c r="Q394" s="9" t="str">
        <f>VLOOKUP(C394, [1]Data!$A:$J, 10, FALSE)</f>
        <v>*</v>
      </c>
      <c r="R394" s="9" t="str">
        <f>VLOOKUP(C394, [1]Data!$A:$K, 11, FALSE)</f>
        <v>*</v>
      </c>
      <c r="S394" s="9" t="str">
        <f>VLOOKUP(C394, [1]Data!$A:$L, 12, FALSE)</f>
        <v>*</v>
      </c>
      <c r="T394" s="9" t="str">
        <f>VLOOKUP(C394, [1]Data!$A:$M, 13, FALSE)</f>
        <v>*</v>
      </c>
      <c r="U394" s="9">
        <f>VLOOKUP(C394, [1]Data!$A:$N, 14, FALSE)</f>
        <v>6.6699999999999995E-2</v>
      </c>
      <c r="V394" s="8" t="str">
        <f>VLOOKUP(C394, [1]Data!$A:$O, 15, FALSE)</f>
        <v>Stoddard</v>
      </c>
      <c r="W394" s="8" t="str">
        <f>VLOOKUP(C394, [1]Data!$A:$P, 16, FALSE)</f>
        <v>rural</v>
      </c>
      <c r="X394" s="8" t="str">
        <f>VLOOKUP(C394, [1]Data!$A:$Q, 17, FALSE)</f>
        <v>Bootheel</v>
      </c>
      <c r="Y394" s="8">
        <f>VLOOKUP(C394, [1]Data!$A:$R, 18, FALSE)</f>
        <v>2926400</v>
      </c>
    </row>
    <row r="395" spans="1:25" ht="15.6" x14ac:dyDescent="0.35">
      <c r="A395" s="7" t="s">
        <v>1071</v>
      </c>
      <c r="B395" s="8" t="s">
        <v>1072</v>
      </c>
      <c r="C395" s="8" t="s">
        <v>1073</v>
      </c>
      <c r="D395" s="8">
        <f>VLOOKUP(C395, [1]Data!$A:$D, 4, FALSE)</f>
        <v>446</v>
      </c>
      <c r="E395" s="8">
        <v>78</v>
      </c>
      <c r="F395" s="8">
        <v>91</v>
      </c>
      <c r="G395" s="9">
        <v>0.8571428571428571</v>
      </c>
      <c r="H395" s="8">
        <v>18.600000000000001</v>
      </c>
      <c r="I395" s="8">
        <v>17.8</v>
      </c>
      <c r="J395" s="8">
        <v>17.7</v>
      </c>
      <c r="K395" s="8">
        <v>19.5</v>
      </c>
      <c r="L395" s="8">
        <v>18.8</v>
      </c>
      <c r="M395" s="9">
        <f>VLOOKUP(C395, [1]Data!$A:$F, 6, FALSE)</f>
        <v>0.318</v>
      </c>
      <c r="N395" s="9">
        <f>VLOOKUP(C395, [1]Data!$A:$G, 7, FALSE)</f>
        <v>0.89900000000000002</v>
      </c>
      <c r="O395" s="9">
        <f>VLOOKUP(C395, [1]Data!$A:$H, 8, FALSE)</f>
        <v>0.02</v>
      </c>
      <c r="P395" s="9">
        <f>VLOOKUP(C395, [1]Data!$A:$I, 9, FALSE)</f>
        <v>1.3000000000000001E-2</v>
      </c>
      <c r="Q395" s="9" t="str">
        <f>VLOOKUP(C395, [1]Data!$A:$J, 10, FALSE)</f>
        <v>*</v>
      </c>
      <c r="R395" s="9">
        <f>VLOOKUP(C395, [1]Data!$A:$K, 11, FALSE)</f>
        <v>5.5999999999999994E-2</v>
      </c>
      <c r="S395" s="9" t="str">
        <f>VLOOKUP(C395, [1]Data!$A:$L, 12, FALSE)</f>
        <v>*</v>
      </c>
      <c r="T395" s="9" t="str">
        <f>VLOOKUP(C395, [1]Data!$A:$M, 13, FALSE)</f>
        <v>*</v>
      </c>
      <c r="U395" s="9">
        <f>VLOOKUP(C395, [1]Data!$A:$N, 14, FALSE)</f>
        <v>9.64E-2</v>
      </c>
      <c r="V395" s="8" t="str">
        <f>VLOOKUP(C395, [1]Data!$A:$O, 15, FALSE)</f>
        <v>Ray</v>
      </c>
      <c r="W395" s="8" t="str">
        <f>VLOOKUP(C395, [1]Data!$A:$P, 16, FALSE)</f>
        <v>town</v>
      </c>
      <c r="X395" s="8" t="str">
        <f>VLOOKUP(C395, [1]Data!$A:$Q, 17, FALSE)</f>
        <v>Western Plains</v>
      </c>
      <c r="Y395" s="8">
        <f>VLOOKUP(C395, [1]Data!$A:$R, 18, FALSE)</f>
        <v>2926480</v>
      </c>
    </row>
    <row r="396" spans="1:25" ht="15.6" x14ac:dyDescent="0.35">
      <c r="A396" s="7" t="s">
        <v>485</v>
      </c>
      <c r="B396" s="8" t="s">
        <v>486</v>
      </c>
      <c r="C396" s="8" t="s">
        <v>487</v>
      </c>
      <c r="D396" s="8">
        <f>VLOOKUP(C396, [1]Data!$A:$D, 4, FALSE)</f>
        <v>47</v>
      </c>
      <c r="E396" s="8" t="s">
        <v>3</v>
      </c>
      <c r="F396" s="8" t="s">
        <v>3</v>
      </c>
      <c r="G396" s="9" t="s">
        <v>3</v>
      </c>
      <c r="H396" s="8">
        <v>16.7</v>
      </c>
      <c r="I396" s="8">
        <v>16</v>
      </c>
      <c r="J396" s="8">
        <v>14.7</v>
      </c>
      <c r="K396" s="8">
        <v>16.7</v>
      </c>
      <c r="L396" s="8">
        <v>18.3</v>
      </c>
      <c r="M396" s="9">
        <f>VLOOKUP(C396, [1]Data!$A:$F, 6, FALSE)</f>
        <v>1</v>
      </c>
      <c r="N396" s="9">
        <f>VLOOKUP(C396, [1]Data!$A:$G, 7, FALSE)</f>
        <v>1</v>
      </c>
      <c r="O396" s="9" t="str">
        <f>VLOOKUP(C396, [1]Data!$A:$H, 8, FALSE)</f>
        <v>*</v>
      </c>
      <c r="P396" s="9" t="str">
        <f>VLOOKUP(C396, [1]Data!$A:$I, 9, FALSE)</f>
        <v>*</v>
      </c>
      <c r="Q396" s="9" t="str">
        <f>VLOOKUP(C396, [1]Data!$A:$J, 10, FALSE)</f>
        <v>*</v>
      </c>
      <c r="R396" s="9" t="str">
        <f>VLOOKUP(C396, [1]Data!$A:$K, 11, FALSE)</f>
        <v>*</v>
      </c>
      <c r="S396" s="9" t="str">
        <f>VLOOKUP(C396, [1]Data!$A:$L, 12, FALSE)</f>
        <v>*</v>
      </c>
      <c r="T396" s="9" t="str">
        <f>VLOOKUP(C396, [1]Data!$A:$M, 13, FALSE)</f>
        <v>*</v>
      </c>
      <c r="U396" s="9">
        <f>VLOOKUP(C396, [1]Data!$A:$N, 14, FALSE)</f>
        <v>0.12770000000000001</v>
      </c>
      <c r="V396" s="8" t="str">
        <f>VLOOKUP(C396, [1]Data!$A:$O, 15, FALSE)</f>
        <v>Harrison</v>
      </c>
      <c r="W396" s="8" t="str">
        <f>VLOOKUP(C396, [1]Data!$A:$P, 16, FALSE)</f>
        <v>rural</v>
      </c>
      <c r="X396" s="8" t="str">
        <f>VLOOKUP(C396, [1]Data!$A:$Q, 17, FALSE)</f>
        <v>Northwest</v>
      </c>
      <c r="Y396" s="8">
        <f>VLOOKUP(C396, [1]Data!$A:$R, 18, FALSE)</f>
        <v>2926490</v>
      </c>
    </row>
    <row r="397" spans="1:25" ht="15.6" x14ac:dyDescent="0.35">
      <c r="A397" s="7" t="s">
        <v>869</v>
      </c>
      <c r="B397" s="8" t="s">
        <v>870</v>
      </c>
      <c r="C397" s="8" t="s">
        <v>871</v>
      </c>
      <c r="D397" s="8">
        <f>VLOOKUP(C397, [1]Data!$A:$D, 4, FALSE)</f>
        <v>109</v>
      </c>
      <c r="E397" s="8">
        <v>14</v>
      </c>
      <c r="F397" s="8">
        <v>14</v>
      </c>
      <c r="G397" s="9">
        <v>1</v>
      </c>
      <c r="H397" s="8">
        <v>19.2</v>
      </c>
      <c r="I397" s="8">
        <v>17.899999999999999</v>
      </c>
      <c r="J397" s="8">
        <v>19.8</v>
      </c>
      <c r="K397" s="8">
        <v>20</v>
      </c>
      <c r="L397" s="8">
        <v>18.899999999999999</v>
      </c>
      <c r="M397" s="9">
        <f>VLOOKUP(C397, [1]Data!$A:$F, 6, FALSE)</f>
        <v>0.41399999999999998</v>
      </c>
      <c r="N397" s="9">
        <f>VLOOKUP(C397, [1]Data!$A:$G, 7, FALSE)</f>
        <v>0.93599999999999994</v>
      </c>
      <c r="O397" s="9" t="str">
        <f>VLOOKUP(C397, [1]Data!$A:$H, 8, FALSE)</f>
        <v>*</v>
      </c>
      <c r="P397" s="9" t="str">
        <f>VLOOKUP(C397, [1]Data!$A:$I, 9, FALSE)</f>
        <v>*</v>
      </c>
      <c r="Q397" s="9" t="str">
        <f>VLOOKUP(C397, [1]Data!$A:$J, 10, FALSE)</f>
        <v>*</v>
      </c>
      <c r="R397" s="9" t="str">
        <f>VLOOKUP(C397, [1]Data!$A:$K, 11, FALSE)</f>
        <v>*</v>
      </c>
      <c r="S397" s="9" t="str">
        <f>VLOOKUP(C397, [1]Data!$A:$L, 12, FALSE)</f>
        <v>*</v>
      </c>
      <c r="T397" s="9" t="str">
        <f>VLOOKUP(C397, [1]Data!$A:$M, 13, FALSE)</f>
        <v>*</v>
      </c>
      <c r="U397" s="9">
        <f>VLOOKUP(C397, [1]Data!$A:$N, 14, FALSE)</f>
        <v>5.5E-2</v>
      </c>
      <c r="V397" s="8" t="str">
        <f>VLOOKUP(C397, [1]Data!$A:$O, 15, FALSE)</f>
        <v>New Madrid</v>
      </c>
      <c r="W397" s="8" t="str">
        <f>VLOOKUP(C397, [1]Data!$A:$P, 16, FALSE)</f>
        <v>rural</v>
      </c>
      <c r="X397" s="8" t="str">
        <f>VLOOKUP(C397, [1]Data!$A:$Q, 17, FALSE)</f>
        <v>Bootheel</v>
      </c>
      <c r="Y397" s="8">
        <f>VLOOKUP(C397, [1]Data!$A:$R, 18, FALSE)</f>
        <v>2926610</v>
      </c>
    </row>
    <row r="398" spans="1:25" ht="15.6" x14ac:dyDescent="0.35">
      <c r="A398" s="7" t="s">
        <v>1200</v>
      </c>
      <c r="B398" s="8" t="s">
        <v>1201</v>
      </c>
      <c r="C398" s="8" t="s">
        <v>1202</v>
      </c>
      <c r="D398" s="8">
        <f>VLOOKUP(C398, [1]Data!$A:$D, 4, FALSE)</f>
        <v>1822</v>
      </c>
      <c r="E398" s="8">
        <v>116</v>
      </c>
      <c r="F398" s="8">
        <v>355</v>
      </c>
      <c r="G398" s="9">
        <v>0.3267605633802817</v>
      </c>
      <c r="H398" s="8">
        <v>17.7</v>
      </c>
      <c r="I398" s="8">
        <v>15.7</v>
      </c>
      <c r="J398" s="8">
        <v>17.5</v>
      </c>
      <c r="K398" s="8">
        <v>18.2</v>
      </c>
      <c r="L398" s="8">
        <v>18.7</v>
      </c>
      <c r="M398" s="9">
        <f>VLOOKUP(C398, [1]Data!$A:$F, 6, FALSE)</f>
        <v>0.99900000000000011</v>
      </c>
      <c r="N398" s="9">
        <f>VLOOKUP(C398, [1]Data!$A:$G, 7, FALSE)</f>
        <v>0.23300000000000001</v>
      </c>
      <c r="O398" s="9">
        <f>VLOOKUP(C398, [1]Data!$A:$H, 8, FALSE)</f>
        <v>0.434</v>
      </c>
      <c r="P398" s="9">
        <f>VLOOKUP(C398, [1]Data!$A:$I, 9, FALSE)</f>
        <v>0.245</v>
      </c>
      <c r="Q398" s="9">
        <f>VLOOKUP(C398, [1]Data!$A:$J, 10, FALSE)</f>
        <v>1.8111964873765093E-2</v>
      </c>
      <c r="R398" s="9">
        <f>VLOOKUP(C398, [1]Data!$A:$K, 11, FALSE)</f>
        <v>6.6000000000000003E-2</v>
      </c>
      <c r="S398" s="9"/>
      <c r="T398" s="9">
        <f>VLOOKUP(C398, [1]Data!$A:$M, 13, FALSE)</f>
        <v>0.1048</v>
      </c>
      <c r="U398" s="9">
        <f>VLOOKUP(C398, [1]Data!$A:$N, 14, FALSE)</f>
        <v>0.17069999999999999</v>
      </c>
      <c r="V398" s="8" t="str">
        <f>VLOOKUP(C398, [1]Data!$A:$O, 15, FALSE)</f>
        <v>St. Louis</v>
      </c>
      <c r="W398" s="8" t="str">
        <f>VLOOKUP(C398, [1]Data!$A:$P, 16, FALSE)</f>
        <v>suburban</v>
      </c>
      <c r="X398" s="8" t="str">
        <f>VLOOKUP(C398, [1]Data!$A:$Q, 17, FALSE)</f>
        <v>St. Louis</v>
      </c>
      <c r="Y398" s="8">
        <f>VLOOKUP(C398, [1]Data!$A:$R, 18, FALSE)</f>
        <v>2926640</v>
      </c>
    </row>
    <row r="399" spans="1:25" ht="15.6" x14ac:dyDescent="0.35">
      <c r="A399" s="7" t="s">
        <v>1203</v>
      </c>
      <c r="B399" s="8" t="s">
        <v>1204</v>
      </c>
      <c r="C399" s="8" t="s">
        <v>1205</v>
      </c>
      <c r="D399" s="8">
        <f>VLOOKUP(C399, [1]Data!$A:$D, 4, FALSE)</f>
        <v>1303</v>
      </c>
      <c r="E399" s="8">
        <v>66</v>
      </c>
      <c r="F399" s="8">
        <v>201</v>
      </c>
      <c r="G399" s="9">
        <v>0.32835820895522388</v>
      </c>
      <c r="H399" s="8">
        <v>15.5</v>
      </c>
      <c r="I399" s="8">
        <v>13.7</v>
      </c>
      <c r="J399" s="8">
        <v>15.4</v>
      </c>
      <c r="K399" s="8">
        <v>15.9</v>
      </c>
      <c r="L399" s="8">
        <v>16.3</v>
      </c>
      <c r="M399" s="9">
        <f>VLOOKUP(C399, [1]Data!$A:$F, 6, FALSE)</f>
        <v>0.99900000000000011</v>
      </c>
      <c r="N399" s="9">
        <f>VLOOKUP(C399, [1]Data!$A:$G, 7, FALSE)</f>
        <v>6.9999999999999993E-3</v>
      </c>
      <c r="O399" s="9">
        <f>VLOOKUP(C399, [1]Data!$A:$H, 8, FALSE)</f>
        <v>0.98099999999999998</v>
      </c>
      <c r="P399" s="9">
        <f>VLOOKUP(C399, [1]Data!$A:$I, 9, FALSE)</f>
        <v>1.1000000000000001E-2</v>
      </c>
      <c r="Q399" s="9" t="str">
        <f>VLOOKUP(C399, [1]Data!$A:$J, 10, FALSE)</f>
        <v>*</v>
      </c>
      <c r="R399" s="9" t="str">
        <f>VLOOKUP(C399, [1]Data!$A:$K, 11, FALSE)</f>
        <v>*</v>
      </c>
      <c r="S399" s="9" t="str">
        <f>VLOOKUP(C399, [1]Data!$A:$L, 12, FALSE)</f>
        <v>*</v>
      </c>
      <c r="T399" s="9">
        <f>VLOOKUP(C399, [1]Data!$A:$M, 13, FALSE)</f>
        <v>6.0999999999999995E-3</v>
      </c>
      <c r="U399" s="9">
        <f>VLOOKUP(C399, [1]Data!$A:$N, 14, FALSE)</f>
        <v>0.1734</v>
      </c>
      <c r="V399" s="8" t="str">
        <f>VLOOKUP(C399, [1]Data!$A:$O, 15, FALSE)</f>
        <v>St. Louis</v>
      </c>
      <c r="W399" s="8" t="str">
        <f>VLOOKUP(C399, [1]Data!$A:$P, 16, FALSE)</f>
        <v>suburban</v>
      </c>
      <c r="X399" s="8" t="str">
        <f>VLOOKUP(C399, [1]Data!$A:$Q, 17, FALSE)</f>
        <v>St. Louis</v>
      </c>
      <c r="Y399" s="8">
        <f>VLOOKUP(C399, [1]Data!$A:$R, 18, FALSE)</f>
        <v>2926670</v>
      </c>
    </row>
    <row r="400" spans="1:25" ht="15.6" x14ac:dyDescent="0.35">
      <c r="A400" s="7" t="s">
        <v>18</v>
      </c>
      <c r="B400" s="8" t="s">
        <v>19</v>
      </c>
      <c r="C400" s="8" t="s">
        <v>20</v>
      </c>
      <c r="D400" s="8">
        <f>VLOOKUP(C400, [1]Data!$A:$D, 4, FALSE)</f>
        <v>147</v>
      </c>
      <c r="E400" s="8">
        <v>18</v>
      </c>
      <c r="F400" s="8">
        <v>19</v>
      </c>
      <c r="G400" s="9">
        <v>0.94736842105263153</v>
      </c>
      <c r="H400" s="8">
        <v>19</v>
      </c>
      <c r="I400" s="8">
        <v>18.7</v>
      </c>
      <c r="J400" s="8">
        <v>17.600000000000001</v>
      </c>
      <c r="K400" s="8">
        <v>19.5</v>
      </c>
      <c r="L400" s="8">
        <v>18.899999999999999</v>
      </c>
      <c r="M400" s="9">
        <f>VLOOKUP(C400, [1]Data!$A:$F, 6, FALSE)</f>
        <v>0.32100000000000001</v>
      </c>
      <c r="N400" s="9">
        <f>VLOOKUP(C400, [1]Data!$A:$G, 7, FALSE)</f>
        <v>0.98599999999999999</v>
      </c>
      <c r="O400" s="9" t="str">
        <f>VLOOKUP(C400, [1]Data!$A:$H, 8, FALSE)</f>
        <v>*</v>
      </c>
      <c r="P400" s="9" t="str">
        <f>VLOOKUP(C400, [1]Data!$A:$I, 9, FALSE)</f>
        <v>*</v>
      </c>
      <c r="Q400" s="9" t="str">
        <f>VLOOKUP(C400, [1]Data!$A:$J, 10, FALSE)</f>
        <v>*</v>
      </c>
      <c r="R400" s="9" t="str">
        <f>VLOOKUP(C400, [1]Data!$A:$K, 11, FALSE)</f>
        <v>*</v>
      </c>
      <c r="S400" s="9" t="str">
        <f>VLOOKUP(C400, [1]Data!$A:$L, 12, FALSE)</f>
        <v>*</v>
      </c>
      <c r="T400" s="9" t="str">
        <f>VLOOKUP(C400, [1]Data!$A:$M, 13, FALSE)</f>
        <v>*</v>
      </c>
      <c r="U400" s="9">
        <f>VLOOKUP(C400, [1]Data!$A:$N, 14, FALSE)</f>
        <v>8.8399999999999992E-2</v>
      </c>
      <c r="V400" s="8" t="str">
        <f>VLOOKUP(C400, [1]Data!$A:$O, 15, FALSE)</f>
        <v>Atchison</v>
      </c>
      <c r="W400" s="8" t="str">
        <f>VLOOKUP(C400, [1]Data!$A:$P, 16, FALSE)</f>
        <v>rural</v>
      </c>
      <c r="X400" s="8" t="str">
        <f>VLOOKUP(C400, [1]Data!$A:$Q, 17, FALSE)</f>
        <v>Northwest</v>
      </c>
      <c r="Y400" s="8">
        <f>VLOOKUP(C400, [1]Data!$A:$R, 18, FALSE)</f>
        <v>2926790</v>
      </c>
    </row>
    <row r="401" spans="1:25" ht="15.6" x14ac:dyDescent="0.35">
      <c r="A401" s="7" t="s">
        <v>1153</v>
      </c>
      <c r="B401" s="8" t="s">
        <v>1154</v>
      </c>
      <c r="C401" s="8" t="s">
        <v>1155</v>
      </c>
      <c r="D401" s="8">
        <f>VLOOKUP(C401, [1]Data!$A:$D, 4, FALSE)</f>
        <v>1719</v>
      </c>
      <c r="E401" s="8">
        <v>363</v>
      </c>
      <c r="F401" s="8">
        <v>399</v>
      </c>
      <c r="G401" s="9">
        <v>0.90977443609022557</v>
      </c>
      <c r="H401" s="8">
        <v>22.4</v>
      </c>
      <c r="I401" s="8">
        <v>21.2</v>
      </c>
      <c r="J401" s="8">
        <v>21.1</v>
      </c>
      <c r="K401" s="8">
        <v>23.7</v>
      </c>
      <c r="L401" s="8">
        <v>23.3</v>
      </c>
      <c r="M401" s="9">
        <f>VLOOKUP(C401, [1]Data!$A:$F, 6, FALSE)</f>
        <v>6.6000000000000003E-2</v>
      </c>
      <c r="N401" s="9">
        <f>VLOOKUP(C401, [1]Data!$A:$G, 7, FALSE)</f>
        <v>0.85599999999999998</v>
      </c>
      <c r="O401" s="9">
        <f>VLOOKUP(C401, [1]Data!$A:$H, 8, FALSE)</f>
        <v>5.5999999999999994E-2</v>
      </c>
      <c r="P401" s="9">
        <f>VLOOKUP(C401, [1]Data!$A:$I, 9, FALSE)</f>
        <v>3.7999999999999999E-2</v>
      </c>
      <c r="Q401" s="9">
        <f>VLOOKUP(C401, [1]Data!$A:$J, 10, FALSE)</f>
        <v>2.0942408376963352E-2</v>
      </c>
      <c r="R401" s="9">
        <f>VLOOKUP(C401, [1]Data!$A:$K, 11, FALSE)</f>
        <v>2.4E-2</v>
      </c>
      <c r="S401" s="9">
        <f>VLOOKUP(C401, [1]Data!$A:$L, 12, FALSE)</f>
        <v>5.0575916230365392E-3</v>
      </c>
      <c r="T401" s="9">
        <f>VLOOKUP(C401, [1]Data!$A:$M, 13, FALSE)</f>
        <v>5.1999999999999998E-3</v>
      </c>
      <c r="U401" s="9">
        <f>VLOOKUP(C401, [1]Data!$A:$N, 14, FALSE)</f>
        <v>0.1507</v>
      </c>
      <c r="V401" s="8" t="str">
        <f>VLOOKUP(C401, [1]Data!$A:$O, 15, FALSE)</f>
        <v>St. Louis</v>
      </c>
      <c r="W401" s="8" t="str">
        <f>VLOOKUP(C401, [1]Data!$A:$P, 16, FALSE)</f>
        <v>suburban</v>
      </c>
      <c r="X401" s="8" t="str">
        <f>VLOOKUP(C401, [1]Data!$A:$Q, 17, FALSE)</f>
        <v>St. Louis</v>
      </c>
      <c r="Y401" s="8">
        <f>VLOOKUP(C401, [1]Data!$A:$R, 18, FALSE)</f>
        <v>2926850</v>
      </c>
    </row>
    <row r="402" spans="1:25" ht="15.6" x14ac:dyDescent="0.35">
      <c r="A402" s="7" t="s">
        <v>1153</v>
      </c>
      <c r="B402" s="8" t="s">
        <v>1154</v>
      </c>
      <c r="C402" s="8" t="s">
        <v>1156</v>
      </c>
      <c r="D402" s="8">
        <f>VLOOKUP(C402, [1]Data!$A:$D, 4, FALSE)</f>
        <v>1735</v>
      </c>
      <c r="E402" s="8">
        <v>411</v>
      </c>
      <c r="F402" s="8">
        <v>451</v>
      </c>
      <c r="G402" s="9">
        <v>0.91130820399113077</v>
      </c>
      <c r="H402" s="8">
        <v>24</v>
      </c>
      <c r="I402" s="8">
        <v>23.6</v>
      </c>
      <c r="J402" s="8">
        <v>22.9</v>
      </c>
      <c r="K402" s="8">
        <v>24.9</v>
      </c>
      <c r="L402" s="8">
        <v>24</v>
      </c>
      <c r="M402" s="9">
        <f>VLOOKUP(C402, [1]Data!$A:$F, 6, FALSE)</f>
        <v>7.0999999999999994E-2</v>
      </c>
      <c r="N402" s="9">
        <f>VLOOKUP(C402, [1]Data!$A:$G, 7, FALSE)</f>
        <v>0.74199999999999999</v>
      </c>
      <c r="O402" s="9">
        <f>VLOOKUP(C402, [1]Data!$A:$H, 8, FALSE)</f>
        <v>9.3000000000000013E-2</v>
      </c>
      <c r="P402" s="9">
        <f>VLOOKUP(C402, [1]Data!$A:$I, 9, FALSE)</f>
        <v>0.05</v>
      </c>
      <c r="Q402" s="9">
        <f>VLOOKUP(C402, [1]Data!$A:$J, 10, FALSE)</f>
        <v>8.645533141210375E-2</v>
      </c>
      <c r="R402" s="9">
        <f>VLOOKUP(C402, [1]Data!$A:$K, 11, FALSE)</f>
        <v>2.4E-2</v>
      </c>
      <c r="S402" s="9"/>
      <c r="T402" s="9">
        <f>VLOOKUP(C402, [1]Data!$A:$M, 13, FALSE)</f>
        <v>1.21E-2</v>
      </c>
      <c r="U402" s="9">
        <f>VLOOKUP(C402, [1]Data!$A:$N, 14, FALSE)</f>
        <v>0.11699999999999999</v>
      </c>
      <c r="V402" s="8" t="str">
        <f>VLOOKUP(C402, [1]Data!$A:$O, 15, FALSE)</f>
        <v>St. Louis</v>
      </c>
      <c r="W402" s="8" t="str">
        <f>VLOOKUP(C402, [1]Data!$A:$P, 16, FALSE)</f>
        <v>suburban</v>
      </c>
      <c r="X402" s="8" t="str">
        <f>VLOOKUP(C402, [1]Data!$A:$Q, 17, FALSE)</f>
        <v>St. Louis</v>
      </c>
      <c r="Y402" s="8">
        <f>VLOOKUP(C402, [1]Data!$A:$R, 18, FALSE)</f>
        <v>2926850</v>
      </c>
    </row>
    <row r="403" spans="1:25" ht="15.6" x14ac:dyDescent="0.35">
      <c r="A403" s="7" t="s">
        <v>1153</v>
      </c>
      <c r="B403" s="8" t="s">
        <v>1154</v>
      </c>
      <c r="C403" s="8" t="s">
        <v>1157</v>
      </c>
      <c r="D403" s="8">
        <f>VLOOKUP(C403, [1]Data!$A:$D, 4, FALSE)</f>
        <v>2281</v>
      </c>
      <c r="E403" s="8">
        <v>524</v>
      </c>
      <c r="F403" s="8">
        <v>583</v>
      </c>
      <c r="G403" s="9">
        <v>0.89879931389365353</v>
      </c>
      <c r="H403" s="8">
        <v>24.2</v>
      </c>
      <c r="I403" s="8">
        <v>23.8</v>
      </c>
      <c r="J403" s="8">
        <v>23.1</v>
      </c>
      <c r="K403" s="8">
        <v>25.1</v>
      </c>
      <c r="L403" s="8">
        <v>24.2</v>
      </c>
      <c r="M403" s="9">
        <f>VLOOKUP(C403, [1]Data!$A:$F, 6, FALSE)</f>
        <v>8.5999999999999993E-2</v>
      </c>
      <c r="N403" s="9">
        <f>VLOOKUP(C403, [1]Data!$A:$G, 7, FALSE)</f>
        <v>0.65200000000000002</v>
      </c>
      <c r="O403" s="9">
        <f>VLOOKUP(C403, [1]Data!$A:$H, 8, FALSE)</f>
        <v>0.1</v>
      </c>
      <c r="P403" s="9">
        <f>VLOOKUP(C403, [1]Data!$A:$I, 9, FALSE)</f>
        <v>4.2000000000000003E-2</v>
      </c>
      <c r="Q403" s="9">
        <f>VLOOKUP(C403, [1]Data!$A:$J, 10, FALSE)</f>
        <v>0.16966242875931609</v>
      </c>
      <c r="R403" s="9">
        <f>VLOOKUP(C403, [1]Data!$A:$K, 11, FALSE)</f>
        <v>3.3000000000000002E-2</v>
      </c>
      <c r="S403" s="9"/>
      <c r="T403" s="9">
        <f>VLOOKUP(C403, [1]Data!$A:$M, 13, FALSE)</f>
        <v>1.32E-2</v>
      </c>
      <c r="U403" s="9">
        <f>VLOOKUP(C403, [1]Data!$A:$N, 14, FALSE)</f>
        <v>0.11269999999999999</v>
      </c>
      <c r="V403" s="8" t="str">
        <f>VLOOKUP(C403, [1]Data!$A:$O, 15, FALSE)</f>
        <v>St. Louis</v>
      </c>
      <c r="W403" s="8" t="str">
        <f>VLOOKUP(C403, [1]Data!$A:$P, 16, FALSE)</f>
        <v>suburban</v>
      </c>
      <c r="X403" s="8" t="str">
        <f>VLOOKUP(C403, [1]Data!$A:$Q, 17, FALSE)</f>
        <v>St. Louis</v>
      </c>
      <c r="Y403" s="8">
        <f>VLOOKUP(C403, [1]Data!$A:$R, 18, FALSE)</f>
        <v>2926850</v>
      </c>
    </row>
    <row r="404" spans="1:25" ht="15.6" x14ac:dyDescent="0.35">
      <c r="A404" s="7" t="s">
        <v>1153</v>
      </c>
      <c r="B404" s="8" t="s">
        <v>1154</v>
      </c>
      <c r="C404" s="8" t="s">
        <v>1158</v>
      </c>
      <c r="D404" s="8">
        <f>VLOOKUP(C404, [1]Data!$A:$D, 4, FALSE)</f>
        <v>1281</v>
      </c>
      <c r="E404" s="8">
        <v>312</v>
      </c>
      <c r="F404" s="8">
        <v>340</v>
      </c>
      <c r="G404" s="9">
        <v>0.91764705882352937</v>
      </c>
      <c r="H404" s="8">
        <v>22.5</v>
      </c>
      <c r="I404" s="8">
        <v>22.1</v>
      </c>
      <c r="J404" s="8">
        <v>21.5</v>
      </c>
      <c r="K404" s="8">
        <v>23.3</v>
      </c>
      <c r="L404" s="8">
        <v>22.6</v>
      </c>
      <c r="M404" s="9">
        <f>VLOOKUP(C404, [1]Data!$A:$F, 6, FALSE)</f>
        <v>0.11800000000000001</v>
      </c>
      <c r="N404" s="9">
        <f>VLOOKUP(C404, [1]Data!$A:$G, 7, FALSE)</f>
        <v>0.79799999999999993</v>
      </c>
      <c r="O404" s="9">
        <f>VLOOKUP(C404, [1]Data!$A:$H, 8, FALSE)</f>
        <v>9.6000000000000002E-2</v>
      </c>
      <c r="P404" s="9">
        <f>VLOOKUP(C404, [1]Data!$A:$I, 9, FALSE)</f>
        <v>3.3000000000000002E-2</v>
      </c>
      <c r="Q404" s="9">
        <f>VLOOKUP(C404, [1]Data!$A:$J, 10, FALSE)</f>
        <v>4.6838407494145202E-2</v>
      </c>
      <c r="R404" s="9">
        <f>VLOOKUP(C404, [1]Data!$A:$K, 11, FALSE)</f>
        <v>2.5000000000000001E-2</v>
      </c>
      <c r="S404" s="9"/>
      <c r="T404" s="9">
        <f>VLOOKUP(C404, [1]Data!$A:$M, 13, FALSE)</f>
        <v>8.6E-3</v>
      </c>
      <c r="U404" s="9">
        <f>VLOOKUP(C404, [1]Data!$A:$N, 14, FALSE)</f>
        <v>0.1358</v>
      </c>
      <c r="V404" s="8" t="str">
        <f>VLOOKUP(C404, [1]Data!$A:$O, 15, FALSE)</f>
        <v>St. Louis</v>
      </c>
      <c r="W404" s="8" t="str">
        <f>VLOOKUP(C404, [1]Data!$A:$P, 16, FALSE)</f>
        <v>suburban</v>
      </c>
      <c r="X404" s="8" t="str">
        <f>VLOOKUP(C404, [1]Data!$A:$Q, 17, FALSE)</f>
        <v>St. Louis</v>
      </c>
      <c r="Y404" s="8">
        <f>VLOOKUP(C404, [1]Data!$A:$R, 18, FALSE)</f>
        <v>2926850</v>
      </c>
    </row>
    <row r="405" spans="1:25" ht="15.6" x14ac:dyDescent="0.35">
      <c r="A405" s="7" t="s">
        <v>987</v>
      </c>
      <c r="B405" s="8" t="s">
        <v>988</v>
      </c>
      <c r="C405" s="8" t="s">
        <v>989</v>
      </c>
      <c r="D405" s="8">
        <f>VLOOKUP(C405, [1]Data!$A:$D, 4, FALSE)</f>
        <v>1302</v>
      </c>
      <c r="E405" s="8">
        <v>185</v>
      </c>
      <c r="F405" s="8">
        <v>329</v>
      </c>
      <c r="G405" s="9">
        <v>0.56231003039513683</v>
      </c>
      <c r="H405" s="8">
        <v>22</v>
      </c>
      <c r="I405" s="8">
        <v>20.6</v>
      </c>
      <c r="J405" s="8">
        <v>21</v>
      </c>
      <c r="K405" s="8">
        <v>23.2</v>
      </c>
      <c r="L405" s="8">
        <v>22.4</v>
      </c>
      <c r="M405" s="9">
        <f>VLOOKUP(C405, [1]Data!$A:$F, 6, FALSE)</f>
        <v>0.218</v>
      </c>
      <c r="N405" s="9">
        <f>VLOOKUP(C405, [1]Data!$A:$G, 7, FALSE)</f>
        <v>0.83599999999999997</v>
      </c>
      <c r="O405" s="9">
        <f>VLOOKUP(C405, [1]Data!$A:$H, 8, FALSE)</f>
        <v>3.7999999999999999E-2</v>
      </c>
      <c r="P405" s="9">
        <f>VLOOKUP(C405, [1]Data!$A:$I, 9, FALSE)</f>
        <v>5.2000000000000005E-2</v>
      </c>
      <c r="Q405" s="9">
        <f>VLOOKUP(C405, [1]Data!$A:$J, 10, FALSE)</f>
        <v>2.1505376344086023E-2</v>
      </c>
      <c r="R405" s="9">
        <f>VLOOKUP(C405, [1]Data!$A:$K, 11, FALSE)</f>
        <v>4.4000000000000004E-2</v>
      </c>
      <c r="S405" s="9">
        <f>VLOOKUP(C405, [1]Data!$A:$L, 12, FALSE)</f>
        <v>8.4946236559139132E-3</v>
      </c>
      <c r="T405" s="9" t="str">
        <f>VLOOKUP(C405, [1]Data!$A:$M, 13, FALSE)</f>
        <v>*</v>
      </c>
      <c r="U405" s="9">
        <f>VLOOKUP(C405, [1]Data!$A:$N, 14, FALSE)</f>
        <v>0.1167</v>
      </c>
      <c r="V405" s="8" t="str">
        <f>VLOOKUP(C405, [1]Data!$A:$O, 15, FALSE)</f>
        <v>Phelps</v>
      </c>
      <c r="W405" s="8" t="str">
        <f>VLOOKUP(C405, [1]Data!$A:$P, 16, FALSE)</f>
        <v>rural</v>
      </c>
      <c r="X405" s="8" t="str">
        <f>VLOOKUP(C405, [1]Data!$A:$Q, 17, FALSE)</f>
        <v>Ozarks</v>
      </c>
      <c r="Y405" s="8">
        <f>VLOOKUP(C405, [1]Data!$A:$R, 18, FALSE)</f>
        <v>2926890</v>
      </c>
    </row>
    <row r="406" spans="1:25" ht="15.6" x14ac:dyDescent="0.35">
      <c r="A406" s="7" t="s">
        <v>381</v>
      </c>
      <c r="B406" s="8" t="s">
        <v>382</v>
      </c>
      <c r="C406" s="8" t="s">
        <v>383</v>
      </c>
      <c r="D406" s="8">
        <f>VLOOKUP(C406, [1]Data!$A:$D, 4, FALSE)</f>
        <v>593</v>
      </c>
      <c r="E406" s="8">
        <v>68</v>
      </c>
      <c r="F406" s="8">
        <v>142</v>
      </c>
      <c r="G406" s="9">
        <v>0.47887323943661969</v>
      </c>
      <c r="H406" s="8">
        <v>18.899999999999999</v>
      </c>
      <c r="I406" s="8">
        <v>17.5</v>
      </c>
      <c r="J406" s="8">
        <v>18.100000000000001</v>
      </c>
      <c r="K406" s="8">
        <v>20</v>
      </c>
      <c r="L406" s="8">
        <v>19</v>
      </c>
      <c r="M406" s="9">
        <f>VLOOKUP(C406, [1]Data!$A:$F, 6, FALSE)</f>
        <v>0.42700000000000005</v>
      </c>
      <c r="N406" s="9">
        <f>VLOOKUP(C406, [1]Data!$A:$G, 7, FALSE)</f>
        <v>0.92400000000000004</v>
      </c>
      <c r="O406" s="9" t="str">
        <f>VLOOKUP(C406, [1]Data!$A:$H, 8, FALSE)</f>
        <v>*</v>
      </c>
      <c r="P406" s="9">
        <f>VLOOKUP(C406, [1]Data!$A:$I, 9, FALSE)</f>
        <v>3.5000000000000003E-2</v>
      </c>
      <c r="Q406" s="9" t="str">
        <f>VLOOKUP(C406, [1]Data!$A:$J, 10, FALSE)</f>
        <v>*</v>
      </c>
      <c r="R406" s="9">
        <f>VLOOKUP(C406, [1]Data!$A:$K, 11, FALSE)</f>
        <v>2.4E-2</v>
      </c>
      <c r="S406" s="9" t="str">
        <f>VLOOKUP(C406, [1]Data!$A:$L, 12, FALSE)</f>
        <v>*</v>
      </c>
      <c r="T406" s="9" t="str">
        <f>VLOOKUP(C406, [1]Data!$A:$M, 13, FALSE)</f>
        <v>*</v>
      </c>
      <c r="U406" s="9">
        <f>VLOOKUP(C406, [1]Data!$A:$N, 14, FALSE)</f>
        <v>0.1164</v>
      </c>
      <c r="V406" s="8" t="str">
        <f>VLOOKUP(C406, [1]Data!$A:$O, 15, FALSE)</f>
        <v>Dent</v>
      </c>
      <c r="W406" s="8" t="str">
        <f>VLOOKUP(C406, [1]Data!$A:$P, 16, FALSE)</f>
        <v>town</v>
      </c>
      <c r="X406" s="8" t="str">
        <f>VLOOKUP(C406, [1]Data!$A:$Q, 17, FALSE)</f>
        <v>Ozarks</v>
      </c>
      <c r="Y406" s="8">
        <f>VLOOKUP(C406, [1]Data!$A:$R, 18, FALSE)</f>
        <v>2927090</v>
      </c>
    </row>
    <row r="407" spans="1:25" ht="15.6" x14ac:dyDescent="0.35">
      <c r="A407" s="7" t="s">
        <v>249</v>
      </c>
      <c r="B407" s="8" t="s">
        <v>250</v>
      </c>
      <c r="C407" s="8" t="s">
        <v>251</v>
      </c>
      <c r="D407" s="8">
        <f>VLOOKUP(C407, [1]Data!$A:$D, 4, FALSE)</f>
        <v>240</v>
      </c>
      <c r="E407" s="8">
        <v>33</v>
      </c>
      <c r="F407" s="8">
        <v>41</v>
      </c>
      <c r="G407" s="9">
        <v>0.80487804878048785</v>
      </c>
      <c r="H407" s="8">
        <v>18.8</v>
      </c>
      <c r="I407" s="8">
        <v>17.899999999999999</v>
      </c>
      <c r="J407" s="8">
        <v>18.3</v>
      </c>
      <c r="K407" s="8">
        <v>19.7</v>
      </c>
      <c r="L407" s="8">
        <v>18.8</v>
      </c>
      <c r="M407" s="9">
        <f>VLOOKUP(C407, [1]Data!$A:$F, 6, FALSE)</f>
        <v>0.27800000000000002</v>
      </c>
      <c r="N407" s="9">
        <f>VLOOKUP(C407, [1]Data!$A:$G, 7, FALSE)</f>
        <v>0.92099999999999993</v>
      </c>
      <c r="O407" s="9">
        <f>VLOOKUP(C407, [1]Data!$A:$H, 8, FALSE)</f>
        <v>5.4000000000000006E-2</v>
      </c>
      <c r="P407" s="9">
        <f>VLOOKUP(C407, [1]Data!$A:$I, 9, FALSE)</f>
        <v>2.1000000000000001E-2</v>
      </c>
      <c r="Q407" s="9" t="str">
        <f>VLOOKUP(C407, [1]Data!$A:$J, 10, FALSE)</f>
        <v>*</v>
      </c>
      <c r="R407" s="9" t="str">
        <f>VLOOKUP(C407, [1]Data!$A:$K, 11, FALSE)</f>
        <v>*</v>
      </c>
      <c r="S407" s="9" t="str">
        <f>VLOOKUP(C407, [1]Data!$A:$L, 12, FALSE)</f>
        <v>*</v>
      </c>
      <c r="T407" s="9" t="str">
        <f>VLOOKUP(C407, [1]Data!$A:$M, 13, FALSE)</f>
        <v>*</v>
      </c>
      <c r="U407" s="9">
        <f>VLOOKUP(C407, [1]Data!$A:$N, 14, FALSE)</f>
        <v>9.1700000000000004E-2</v>
      </c>
      <c r="V407" s="8" t="str">
        <f>VLOOKUP(C407, [1]Data!$A:$O, 15, FALSE)</f>
        <v>Chariton</v>
      </c>
      <c r="W407" s="8" t="str">
        <f>VLOOKUP(C407, [1]Data!$A:$P, 16, FALSE)</f>
        <v>rural</v>
      </c>
      <c r="X407" s="8" t="str">
        <f>VLOOKUP(C407, [1]Data!$A:$Q, 17, FALSE)</f>
        <v>Northeast</v>
      </c>
      <c r="Y407" s="8">
        <f>VLOOKUP(C407, [1]Data!$A:$R, 18, FALSE)</f>
        <v>2927520</v>
      </c>
    </row>
    <row r="408" spans="1:25" ht="15.6" x14ac:dyDescent="0.35">
      <c r="A408" s="7" t="s">
        <v>707</v>
      </c>
      <c r="B408" s="8" t="s">
        <v>708</v>
      </c>
      <c r="C408" s="8" t="s">
        <v>709</v>
      </c>
      <c r="D408" s="8">
        <f>VLOOKUP(C408, [1]Data!$A:$D, 4, FALSE)</f>
        <v>172</v>
      </c>
      <c r="E408" s="8">
        <v>13</v>
      </c>
      <c r="F408" s="8">
        <v>21</v>
      </c>
      <c r="G408" s="9">
        <v>0.61904761904761907</v>
      </c>
      <c r="H408" s="8">
        <v>19.399999999999999</v>
      </c>
      <c r="I408" s="8">
        <v>18.2</v>
      </c>
      <c r="J408" s="8">
        <v>18.100000000000001</v>
      </c>
      <c r="K408" s="8">
        <v>19.2</v>
      </c>
      <c r="L408" s="8">
        <v>21.6</v>
      </c>
      <c r="M408" s="9">
        <f>VLOOKUP(C408, [1]Data!$A:$F, 6, FALSE)</f>
        <v>0.38700000000000001</v>
      </c>
      <c r="N408" s="9">
        <f>VLOOKUP(C408, [1]Data!$A:$G, 7, FALSE)</f>
        <v>0.88400000000000001</v>
      </c>
      <c r="O408" s="9" t="str">
        <f>VLOOKUP(C408, [1]Data!$A:$H, 8, FALSE)</f>
        <v>*</v>
      </c>
      <c r="P408" s="9">
        <f>VLOOKUP(C408, [1]Data!$A:$I, 9, FALSE)</f>
        <v>9.3000000000000013E-2</v>
      </c>
      <c r="Q408" s="9" t="str">
        <f>VLOOKUP(C408, [1]Data!$A:$J, 10, FALSE)</f>
        <v>*</v>
      </c>
      <c r="R408" s="9" t="str">
        <f>VLOOKUP(C408, [1]Data!$A:$K, 11, FALSE)</f>
        <v>*</v>
      </c>
      <c r="S408" s="9" t="str">
        <f>VLOOKUP(C408, [1]Data!$A:$L, 12, FALSE)</f>
        <v>*</v>
      </c>
      <c r="T408" s="9" t="str">
        <f>VLOOKUP(C408, [1]Data!$A:$M, 13, FALSE)</f>
        <v>*</v>
      </c>
      <c r="U408" s="9">
        <f>VLOOKUP(C408, [1]Data!$A:$N, 14, FALSE)</f>
        <v>8.72E-2</v>
      </c>
      <c r="V408" s="8" t="str">
        <f>VLOOKUP(C408, [1]Data!$A:$O, 15, FALSE)</f>
        <v>Lafayette</v>
      </c>
      <c r="W408" s="8" t="str">
        <f>VLOOKUP(C408, [1]Data!$A:$P, 16, FALSE)</f>
        <v>town</v>
      </c>
      <c r="X408" s="8" t="str">
        <f>VLOOKUP(C408, [1]Data!$A:$Q, 17, FALSE)</f>
        <v>Western Plains</v>
      </c>
      <c r="Y408" s="8">
        <f>VLOOKUP(C408, [1]Data!$A:$R, 18, FALSE)</f>
        <v>2903000</v>
      </c>
    </row>
    <row r="409" spans="1:25" ht="15.6" x14ac:dyDescent="0.35">
      <c r="A409" s="7" t="s">
        <v>626</v>
      </c>
      <c r="B409" s="8" t="s">
        <v>627</v>
      </c>
      <c r="C409" s="8" t="s">
        <v>628</v>
      </c>
      <c r="D409" s="8">
        <f>VLOOKUP(C409, [1]Data!$A:$D, 4, FALSE)</f>
        <v>429</v>
      </c>
      <c r="E409" s="8">
        <v>27</v>
      </c>
      <c r="F409" s="8">
        <v>67</v>
      </c>
      <c r="G409" s="9">
        <v>0.40298507462686567</v>
      </c>
      <c r="H409" s="8">
        <v>19</v>
      </c>
      <c r="I409" s="8">
        <v>17.8</v>
      </c>
      <c r="J409" s="8">
        <v>18</v>
      </c>
      <c r="K409" s="8">
        <v>20.6</v>
      </c>
      <c r="L409" s="8">
        <v>19.100000000000001</v>
      </c>
      <c r="M409" s="9">
        <f>VLOOKUP(C409, [1]Data!$A:$F, 6, FALSE)</f>
        <v>0.63300000000000001</v>
      </c>
      <c r="N409" s="9">
        <f>VLOOKUP(C409, [1]Data!$A:$G, 7, FALSE)</f>
        <v>0.81400000000000006</v>
      </c>
      <c r="O409" s="9">
        <f>VLOOKUP(C409, [1]Data!$A:$H, 8, FALSE)</f>
        <v>2.1000000000000001E-2</v>
      </c>
      <c r="P409" s="9">
        <f>VLOOKUP(C409, [1]Data!$A:$I, 9, FALSE)</f>
        <v>0.11900000000000001</v>
      </c>
      <c r="Q409" s="9" t="str">
        <f>VLOOKUP(C409, [1]Data!$A:$J, 10, FALSE)</f>
        <v>*</v>
      </c>
      <c r="R409" s="9" t="str">
        <f>VLOOKUP(C409, [1]Data!$A:$K, 11, FALSE)</f>
        <v>*</v>
      </c>
      <c r="S409" s="9" t="str">
        <f>VLOOKUP(C409, [1]Data!$A:$L, 12, FALSE)</f>
        <v>*</v>
      </c>
      <c r="T409" s="9">
        <f>VLOOKUP(C409, [1]Data!$A:$M, 13, FALSE)</f>
        <v>4.2000000000000003E-2</v>
      </c>
      <c r="U409" s="9">
        <f>VLOOKUP(C409, [1]Data!$A:$N, 14, FALSE)</f>
        <v>0.16079999999999997</v>
      </c>
      <c r="V409" s="8" t="str">
        <f>VLOOKUP(C409, [1]Data!$A:$O, 15, FALSE)</f>
        <v>Jasper</v>
      </c>
      <c r="W409" s="8" t="str">
        <f>VLOOKUP(C409, [1]Data!$A:$P, 16, FALSE)</f>
        <v>town</v>
      </c>
      <c r="X409" s="8" t="str">
        <f>VLOOKUP(C409, [1]Data!$A:$Q, 17, FALSE)</f>
        <v>Southwest</v>
      </c>
      <c r="Y409" s="8">
        <f>VLOOKUP(C409, [1]Data!$A:$R, 18, FALSE)</f>
        <v>2927540</v>
      </c>
    </row>
    <row r="410" spans="1:25" ht="15.6" x14ac:dyDescent="0.35">
      <c r="A410" s="7" t="s">
        <v>12</v>
      </c>
      <c r="B410" s="8" t="s">
        <v>13</v>
      </c>
      <c r="C410" s="8" t="s">
        <v>14</v>
      </c>
      <c r="D410" s="8">
        <f>VLOOKUP(C410, [1]Data!$A:$D, 4, FALSE)</f>
        <v>698</v>
      </c>
      <c r="E410" s="8">
        <v>82</v>
      </c>
      <c r="F410" s="8">
        <v>161</v>
      </c>
      <c r="G410" s="9">
        <v>0.50931677018633537</v>
      </c>
      <c r="H410" s="8">
        <v>20.9</v>
      </c>
      <c r="I410" s="8">
        <v>19.3</v>
      </c>
      <c r="J410" s="8">
        <v>20.3</v>
      </c>
      <c r="K410" s="8">
        <v>22</v>
      </c>
      <c r="L410" s="8">
        <v>21.5</v>
      </c>
      <c r="M410" s="9">
        <f>VLOOKUP(C410, [1]Data!$A:$F, 6, FALSE)</f>
        <v>0.14599999999999999</v>
      </c>
      <c r="N410" s="9">
        <f>VLOOKUP(C410, [1]Data!$A:$G, 7, FALSE)</f>
        <v>0.92299999999999993</v>
      </c>
      <c r="O410" s="9">
        <f>VLOOKUP(C410, [1]Data!$A:$H, 8, FALSE)</f>
        <v>1.6E-2</v>
      </c>
      <c r="P410" s="9">
        <f>VLOOKUP(C410, [1]Data!$A:$I, 9, FALSE)</f>
        <v>3.6000000000000004E-2</v>
      </c>
      <c r="Q410" s="9" t="str">
        <f>VLOOKUP(C410, [1]Data!$A:$J, 10, FALSE)</f>
        <v>*</v>
      </c>
      <c r="R410" s="9">
        <f>VLOOKUP(C410, [1]Data!$A:$K, 11, FALSE)</f>
        <v>2.1000000000000001E-2</v>
      </c>
      <c r="S410" s="9" t="str">
        <f>VLOOKUP(C410, [1]Data!$A:$L, 12, FALSE)</f>
        <v>*</v>
      </c>
      <c r="T410" s="9" t="str">
        <f>VLOOKUP(C410, [1]Data!$A:$M, 13, FALSE)</f>
        <v>*</v>
      </c>
      <c r="U410" s="9">
        <f>VLOOKUP(C410, [1]Data!$A:$N, 14, FALSE)</f>
        <v>0.1074</v>
      </c>
      <c r="V410" s="8" t="str">
        <f>VLOOKUP(C410, [1]Data!$A:$O, 15, FALSE)</f>
        <v>Andrew</v>
      </c>
      <c r="W410" s="8" t="str">
        <f>VLOOKUP(C410, [1]Data!$A:$P, 16, FALSE)</f>
        <v>town</v>
      </c>
      <c r="X410" s="8" t="str">
        <f>VLOOKUP(C410, [1]Data!$A:$Q, 17, FALSE)</f>
        <v>Northwest</v>
      </c>
      <c r="Y410" s="8">
        <f>VLOOKUP(C410, [1]Data!$A:$R, 18, FALSE)</f>
        <v>2927570</v>
      </c>
    </row>
    <row r="411" spans="1:25" ht="15.6" x14ac:dyDescent="0.35">
      <c r="A411" s="7" t="s">
        <v>827</v>
      </c>
      <c r="B411" s="8" t="s">
        <v>829</v>
      </c>
      <c r="C411" s="8" t="s">
        <v>828</v>
      </c>
      <c r="D411" s="8">
        <f>VLOOKUP(C411, [1]Data!$A:$D, 4, FALSE)</f>
        <v>653</v>
      </c>
      <c r="E411" s="8">
        <v>101</v>
      </c>
      <c r="F411" s="8">
        <v>136</v>
      </c>
      <c r="G411" s="9">
        <v>0.74264705882352944</v>
      </c>
      <c r="H411" s="8">
        <v>20</v>
      </c>
      <c r="I411" s="8">
        <v>19.3</v>
      </c>
      <c r="J411" s="8">
        <v>18.5</v>
      </c>
      <c r="K411" s="8">
        <v>21.2</v>
      </c>
      <c r="L411" s="8">
        <v>20.399999999999999</v>
      </c>
      <c r="M411" s="9">
        <f>VLOOKUP(C411, [1]Data!$A:$F, 6, FALSE)</f>
        <v>0.36799999999999999</v>
      </c>
      <c r="N411" s="9">
        <f>VLOOKUP(C411, [1]Data!$A:$G, 7, FALSE)</f>
        <v>0.86799999999999999</v>
      </c>
      <c r="O411" s="9">
        <f>VLOOKUP(C411, [1]Data!$A:$H, 8, FALSE)</f>
        <v>1.4999999999999999E-2</v>
      </c>
      <c r="P411" s="9">
        <f>VLOOKUP(C411, [1]Data!$A:$I, 9, FALSE)</f>
        <v>6.6000000000000003E-2</v>
      </c>
      <c r="Q411" s="9" t="str">
        <f>VLOOKUP(C411, [1]Data!$A:$J, 10, FALSE)</f>
        <v>*</v>
      </c>
      <c r="R411" s="9">
        <f>VLOOKUP(C411, [1]Data!$A:$K, 11, FALSE)</f>
        <v>4.0999999999999995E-2</v>
      </c>
      <c r="S411" s="9" t="str">
        <f>VLOOKUP(C411, [1]Data!$A:$L, 12, FALSE)</f>
        <v>*</v>
      </c>
      <c r="T411" s="9" t="str">
        <f>VLOOKUP(C411, [1]Data!$A:$M, 13, FALSE)</f>
        <v>*</v>
      </c>
      <c r="U411" s="9">
        <f>VLOOKUP(C411, [1]Data!$A:$N, 14, FALSE)</f>
        <v>0.1057</v>
      </c>
      <c r="V411" s="8" t="str">
        <f>VLOOKUP(C411, [1]Data!$A:$O, 15, FALSE)</f>
        <v>Miller</v>
      </c>
      <c r="W411" s="8" t="str">
        <f>VLOOKUP(C411, [1]Data!$A:$P, 16, FALSE)</f>
        <v>rural</v>
      </c>
      <c r="X411" s="8" t="str">
        <f>VLOOKUP(C411, [1]Data!$A:$Q, 17, FALSE)</f>
        <v>Central</v>
      </c>
      <c r="Y411" s="8">
        <f>VLOOKUP(C411, [1]Data!$A:$R, 18, FALSE)</f>
        <v>2927630</v>
      </c>
    </row>
    <row r="412" spans="1:25" ht="15.6" x14ac:dyDescent="0.35">
      <c r="A412" s="7" t="s">
        <v>1227</v>
      </c>
      <c r="B412" s="8" t="s">
        <v>1228</v>
      </c>
      <c r="C412" s="8" t="s">
        <v>1229</v>
      </c>
      <c r="D412" s="8">
        <f>VLOOKUP(C412, [1]Data!$A:$D, 4, FALSE)</f>
        <v>231</v>
      </c>
      <c r="E412" s="8">
        <v>21</v>
      </c>
      <c r="F412" s="8">
        <v>35</v>
      </c>
      <c r="G412" s="9">
        <v>0.6</v>
      </c>
      <c r="H412" s="8">
        <v>20</v>
      </c>
      <c r="I412" s="8">
        <v>18.2</v>
      </c>
      <c r="J412" s="8">
        <v>20</v>
      </c>
      <c r="K412" s="8">
        <v>20.5</v>
      </c>
      <c r="L412" s="8">
        <v>20.8</v>
      </c>
      <c r="M412" s="9">
        <f>VLOOKUP(C412, [1]Data!$A:$F, 6, FALSE)</f>
        <v>0.36</v>
      </c>
      <c r="N412" s="9">
        <f>VLOOKUP(C412, [1]Data!$A:$G, 7, FALSE)</f>
        <v>0.95200000000000007</v>
      </c>
      <c r="O412" s="9" t="str">
        <f>VLOOKUP(C412, [1]Data!$A:$H, 8, FALSE)</f>
        <v>*</v>
      </c>
      <c r="P412" s="9" t="str">
        <f>VLOOKUP(C412, [1]Data!$A:$I, 9, FALSE)</f>
        <v>*</v>
      </c>
      <c r="Q412" s="9" t="str">
        <f>VLOOKUP(C412, [1]Data!$A:$J, 10, FALSE)</f>
        <v>*</v>
      </c>
      <c r="R412" s="9">
        <f>VLOOKUP(C412, [1]Data!$A:$K, 11, FALSE)</f>
        <v>0.03</v>
      </c>
      <c r="S412" s="9" t="str">
        <f>VLOOKUP(C412, [1]Data!$A:$L, 12, FALSE)</f>
        <v>*</v>
      </c>
      <c r="T412" s="9" t="str">
        <f>VLOOKUP(C412, [1]Data!$A:$M, 13, FALSE)</f>
        <v>*</v>
      </c>
      <c r="U412" s="9">
        <f>VLOOKUP(C412, [1]Data!$A:$N, 14, FALSE)</f>
        <v>9.9600000000000008E-2</v>
      </c>
      <c r="V412" s="8" t="str">
        <f>VLOOKUP(C412, [1]Data!$A:$O, 15, FALSE)</f>
        <v>Schuyler</v>
      </c>
      <c r="W412" s="8" t="str">
        <f>VLOOKUP(C412, [1]Data!$A:$P, 16, FALSE)</f>
        <v>rural</v>
      </c>
      <c r="X412" s="8" t="str">
        <f>VLOOKUP(C412, [1]Data!$A:$Q, 17, FALSE)</f>
        <v>Northeast</v>
      </c>
      <c r="Y412" s="8">
        <f>VLOOKUP(C412, [1]Data!$A:$R, 18, FALSE)</f>
        <v>2927660</v>
      </c>
    </row>
    <row r="413" spans="1:25" ht="15.6" x14ac:dyDescent="0.35">
      <c r="A413" s="7" t="s">
        <v>1230</v>
      </c>
      <c r="B413" s="8" t="s">
        <v>1231</v>
      </c>
      <c r="C413" s="8" t="s">
        <v>1232</v>
      </c>
      <c r="D413" s="8">
        <f>VLOOKUP(C413, [1]Data!$A:$D, 4, FALSE)</f>
        <v>246</v>
      </c>
      <c r="E413" s="8">
        <v>25</v>
      </c>
      <c r="F413" s="8">
        <v>35</v>
      </c>
      <c r="G413" s="9">
        <v>0.7142857142857143</v>
      </c>
      <c r="H413" s="8">
        <v>19.399999999999999</v>
      </c>
      <c r="I413" s="8">
        <v>17.2</v>
      </c>
      <c r="J413" s="8">
        <v>19.399999999999999</v>
      </c>
      <c r="K413" s="8">
        <v>20.8</v>
      </c>
      <c r="L413" s="8">
        <v>19.7</v>
      </c>
      <c r="M413" s="9">
        <f>VLOOKUP(C413, [1]Data!$A:$F, 6, FALSE)</f>
        <v>0.40200000000000002</v>
      </c>
      <c r="N413" s="9">
        <f>VLOOKUP(C413, [1]Data!$A:$G, 7, FALSE)</f>
        <v>0.9840000000000001</v>
      </c>
      <c r="O413" s="9" t="str">
        <f>VLOOKUP(C413, [1]Data!$A:$H, 8, FALSE)</f>
        <v>*</v>
      </c>
      <c r="P413" s="9" t="str">
        <f>VLOOKUP(C413, [1]Data!$A:$I, 9, FALSE)</f>
        <v>*</v>
      </c>
      <c r="Q413" s="9" t="str">
        <f>VLOOKUP(C413, [1]Data!$A:$J, 10, FALSE)</f>
        <v>*</v>
      </c>
      <c r="R413" s="9" t="str">
        <f>VLOOKUP(C413, [1]Data!$A:$K, 11, FALSE)</f>
        <v>*</v>
      </c>
      <c r="S413" s="9" t="str">
        <f>VLOOKUP(C413, [1]Data!$A:$L, 12, FALSE)</f>
        <v>*</v>
      </c>
      <c r="T413" s="9" t="str">
        <f>VLOOKUP(C413, [1]Data!$A:$M, 13, FALSE)</f>
        <v>*</v>
      </c>
      <c r="U413" s="9">
        <f>VLOOKUP(C413, [1]Data!$A:$N, 14, FALSE)</f>
        <v>0.14630000000000001</v>
      </c>
      <c r="V413" s="8" t="str">
        <f>VLOOKUP(C413, [1]Data!$A:$O, 15, FALSE)</f>
        <v>Scotland</v>
      </c>
      <c r="W413" s="8" t="str">
        <f>VLOOKUP(C413, [1]Data!$A:$P, 16, FALSE)</f>
        <v>rural</v>
      </c>
      <c r="X413" s="8" t="str">
        <f>VLOOKUP(C413, [1]Data!$A:$Q, 17, FALSE)</f>
        <v>Northeast</v>
      </c>
      <c r="Y413" s="8">
        <f>VLOOKUP(C413, [1]Data!$A:$R, 18, FALSE)</f>
        <v>2920700</v>
      </c>
    </row>
    <row r="414" spans="1:25" ht="15.6" x14ac:dyDescent="0.35">
      <c r="A414" s="7" t="s">
        <v>1233</v>
      </c>
      <c r="B414" s="8" t="s">
        <v>1234</v>
      </c>
      <c r="C414" s="8" t="s">
        <v>1235</v>
      </c>
      <c r="D414" s="8">
        <f>VLOOKUP(C414, [1]Data!$A:$D, 4, FALSE)</f>
        <v>269</v>
      </c>
      <c r="E414" s="8">
        <v>28</v>
      </c>
      <c r="F414" s="8">
        <v>63</v>
      </c>
      <c r="G414" s="9">
        <v>0.44444444444444442</v>
      </c>
      <c r="H414" s="8">
        <v>18.399999999999999</v>
      </c>
      <c r="I414" s="8">
        <v>16.100000000000001</v>
      </c>
      <c r="J414" s="8">
        <v>18.3</v>
      </c>
      <c r="K414" s="8">
        <v>20.2</v>
      </c>
      <c r="L414" s="8">
        <v>18.7</v>
      </c>
      <c r="M414" s="9">
        <f>VLOOKUP(C414, [1]Data!$A:$F, 6, FALSE)</f>
        <v>0.32799999999999996</v>
      </c>
      <c r="N414" s="9">
        <f>VLOOKUP(C414, [1]Data!$A:$G, 7, FALSE)</f>
        <v>0.94799999999999995</v>
      </c>
      <c r="O414" s="9" t="str">
        <f>VLOOKUP(C414, [1]Data!$A:$H, 8, FALSE)</f>
        <v>*</v>
      </c>
      <c r="P414" s="9" t="str">
        <f>VLOOKUP(C414, [1]Data!$A:$I, 9, FALSE)</f>
        <v>*</v>
      </c>
      <c r="Q414" s="9" t="str">
        <f>VLOOKUP(C414, [1]Data!$A:$J, 10, FALSE)</f>
        <v>*</v>
      </c>
      <c r="R414" s="9">
        <f>VLOOKUP(C414, [1]Data!$A:$K, 11, FALSE)</f>
        <v>1.9E-2</v>
      </c>
      <c r="S414" s="9" t="str">
        <f>VLOOKUP(C414, [1]Data!$A:$L, 12, FALSE)</f>
        <v>*</v>
      </c>
      <c r="T414" s="9" t="str">
        <f>VLOOKUP(C414, [1]Data!$A:$M, 13, FALSE)</f>
        <v>*</v>
      </c>
      <c r="U414" s="9">
        <f>VLOOKUP(C414, [1]Data!$A:$N, 14, FALSE)</f>
        <v>0.1041</v>
      </c>
      <c r="V414" s="8" t="str">
        <f>VLOOKUP(C414, [1]Data!$A:$O, 15, FALSE)</f>
        <v>Scott</v>
      </c>
      <c r="W414" s="8" t="str">
        <f>VLOOKUP(C414, [1]Data!$A:$P, 16, FALSE)</f>
        <v>rural</v>
      </c>
      <c r="X414" s="8" t="str">
        <f>VLOOKUP(C414, [1]Data!$A:$Q, 17, FALSE)</f>
        <v>Bootheel</v>
      </c>
      <c r="Y414" s="8">
        <f>VLOOKUP(C414, [1]Data!$A:$R, 18, FALSE)</f>
        <v>2915450</v>
      </c>
    </row>
    <row r="415" spans="1:25" ht="15.6" x14ac:dyDescent="0.35">
      <c r="A415" s="7" t="s">
        <v>1242</v>
      </c>
      <c r="B415" s="8" t="s">
        <v>1243</v>
      </c>
      <c r="C415" s="8" t="s">
        <v>1244</v>
      </c>
      <c r="D415" s="8">
        <f>VLOOKUP(C415, [1]Data!$A:$D, 4, FALSE)</f>
        <v>146</v>
      </c>
      <c r="E415" s="8" t="s">
        <v>3</v>
      </c>
      <c r="F415" s="8">
        <v>16</v>
      </c>
      <c r="G415" s="9" t="s">
        <v>3</v>
      </c>
      <c r="H415" s="8">
        <v>16.3</v>
      </c>
      <c r="I415" s="8">
        <v>13.7</v>
      </c>
      <c r="J415" s="8">
        <v>15.7</v>
      </c>
      <c r="K415" s="8">
        <v>18.7</v>
      </c>
      <c r="L415" s="8">
        <v>16.3</v>
      </c>
      <c r="M415" s="9">
        <f>VLOOKUP(C415, [1]Data!$A:$F, 6, FALSE)</f>
        <v>1</v>
      </c>
      <c r="N415" s="9">
        <f>VLOOKUP(C415, [1]Data!$A:$G, 7, FALSE)</f>
        <v>0.67799999999999994</v>
      </c>
      <c r="O415" s="9">
        <f>VLOOKUP(C415, [1]Data!$A:$H, 8, FALSE)</f>
        <v>0.192</v>
      </c>
      <c r="P415" s="9" t="str">
        <f>VLOOKUP(C415, [1]Data!$A:$I, 9, FALSE)</f>
        <v>*</v>
      </c>
      <c r="Q415" s="9" t="str">
        <f>VLOOKUP(C415, [1]Data!$A:$J, 10, FALSE)</f>
        <v>*</v>
      </c>
      <c r="R415" s="9">
        <f>VLOOKUP(C415, [1]Data!$A:$K, 11, FALSE)</f>
        <v>0.13</v>
      </c>
      <c r="S415" s="9" t="str">
        <f>VLOOKUP(C415, [1]Data!$A:$L, 12, FALSE)</f>
        <v>*</v>
      </c>
      <c r="T415" s="9" t="str">
        <f>VLOOKUP(C415, [1]Data!$A:$M, 13, FALSE)</f>
        <v>*</v>
      </c>
      <c r="U415" s="9">
        <f>VLOOKUP(C415, [1]Data!$A:$N, 14, FALSE)</f>
        <v>0.18489999999999998</v>
      </c>
      <c r="V415" s="8" t="str">
        <f>VLOOKUP(C415, [1]Data!$A:$O, 15, FALSE)</f>
        <v>Scott</v>
      </c>
      <c r="W415" s="8" t="str">
        <f>VLOOKUP(C415, [1]Data!$A:$P, 16, FALSE)</f>
        <v>town</v>
      </c>
      <c r="X415" s="8" t="str">
        <f>VLOOKUP(C415, [1]Data!$A:$Q, 17, FALSE)</f>
        <v>Bootheel</v>
      </c>
      <c r="Y415" s="8">
        <f>VLOOKUP(C415, [1]Data!$A:$R, 18, FALSE)</f>
        <v>2921420</v>
      </c>
    </row>
    <row r="416" spans="1:25" ht="15.6" x14ac:dyDescent="0.35">
      <c r="A416" s="7" t="s">
        <v>1239</v>
      </c>
      <c r="B416" s="8" t="s">
        <v>1240</v>
      </c>
      <c r="C416" s="8" t="s">
        <v>1241</v>
      </c>
      <c r="D416" s="8">
        <f>VLOOKUP(C416, [1]Data!$A:$D, 4, FALSE)</f>
        <v>337</v>
      </c>
      <c r="E416" s="8">
        <v>41</v>
      </c>
      <c r="F416" s="8">
        <v>76</v>
      </c>
      <c r="G416" s="9">
        <v>0.53947368421052633</v>
      </c>
      <c r="H416" s="8">
        <v>21.3</v>
      </c>
      <c r="I416" s="8">
        <v>19.899999999999999</v>
      </c>
      <c r="J416" s="8">
        <v>19.5</v>
      </c>
      <c r="K416" s="8">
        <v>23</v>
      </c>
      <c r="L416" s="8">
        <v>22</v>
      </c>
      <c r="M416" s="9">
        <f>VLOOKUP(C416, [1]Data!$A:$F, 6, FALSE)</f>
        <v>0.33799999999999997</v>
      </c>
      <c r="N416" s="9">
        <f>VLOOKUP(C416, [1]Data!$A:$G, 7, FALSE)</f>
        <v>0.95799999999999996</v>
      </c>
      <c r="O416" s="9">
        <f>VLOOKUP(C416, [1]Data!$A:$H, 8, FALSE)</f>
        <v>2.1000000000000001E-2</v>
      </c>
      <c r="P416" s="9">
        <f>VLOOKUP(C416, [1]Data!$A:$I, 9, FALSE)</f>
        <v>2.1000000000000001E-2</v>
      </c>
      <c r="Q416" s="9" t="str">
        <f>VLOOKUP(C416, [1]Data!$A:$J, 10, FALSE)</f>
        <v>*</v>
      </c>
      <c r="R416" s="9" t="str">
        <f>VLOOKUP(C416, [1]Data!$A:$K, 11, FALSE)</f>
        <v>*</v>
      </c>
      <c r="S416" s="9" t="str">
        <f>VLOOKUP(C416, [1]Data!$A:$L, 12, FALSE)</f>
        <v>*</v>
      </c>
      <c r="T416" s="9" t="str">
        <f>VLOOKUP(C416, [1]Data!$A:$M, 13, FALSE)</f>
        <v>*</v>
      </c>
      <c r="U416" s="9">
        <f>VLOOKUP(C416, [1]Data!$A:$N, 14, FALSE)</f>
        <v>0.12759999999999999</v>
      </c>
      <c r="V416" s="8" t="str">
        <f>VLOOKUP(C416, [1]Data!$A:$O, 15, FALSE)</f>
        <v>Scott</v>
      </c>
      <c r="W416" s="8" t="str">
        <f>VLOOKUP(C416, [1]Data!$A:$P, 16, FALSE)</f>
        <v>rural</v>
      </c>
      <c r="X416" s="8" t="str">
        <f>VLOOKUP(C416, [1]Data!$A:$Q, 17, FALSE)</f>
        <v>Bootheel</v>
      </c>
      <c r="Y416" s="8">
        <f>VLOOKUP(C416, [1]Data!$A:$R, 18, FALSE)</f>
        <v>2904890</v>
      </c>
    </row>
    <row r="417" spans="1:25" ht="15.6" x14ac:dyDescent="0.35">
      <c r="A417" s="7" t="s">
        <v>978</v>
      </c>
      <c r="B417" s="8" t="s">
        <v>979</v>
      </c>
      <c r="C417" s="8" t="s">
        <v>980</v>
      </c>
      <c r="D417" s="8">
        <f>VLOOKUP(C417, [1]Data!$A:$D, 4, FALSE)</f>
        <v>1510</v>
      </c>
      <c r="E417" s="8">
        <v>222</v>
      </c>
      <c r="F417" s="8">
        <v>348</v>
      </c>
      <c r="G417" s="9">
        <v>0.63793103448275867</v>
      </c>
      <c r="H417" s="8">
        <v>19.5</v>
      </c>
      <c r="I417" s="8">
        <v>18.8</v>
      </c>
      <c r="J417" s="8">
        <v>19.100000000000001</v>
      </c>
      <c r="K417" s="8">
        <v>20.2</v>
      </c>
      <c r="L417" s="8">
        <v>19.399999999999999</v>
      </c>
      <c r="M417" s="9">
        <f>VLOOKUP(C417, [1]Data!$A:$F, 6, FALSE)</f>
        <v>0.44700000000000001</v>
      </c>
      <c r="N417" s="9">
        <f>VLOOKUP(C417, [1]Data!$A:$G, 7, FALSE)</f>
        <v>0.65900000000000003</v>
      </c>
      <c r="O417" s="9">
        <f>VLOOKUP(C417, [1]Data!$A:$H, 8, FALSE)</f>
        <v>4.4999999999999998E-2</v>
      </c>
      <c r="P417" s="9">
        <f>VLOOKUP(C417, [1]Data!$A:$I, 9, FALSE)</f>
        <v>0.19600000000000001</v>
      </c>
      <c r="Q417" s="9">
        <f>VLOOKUP(C417, [1]Data!$A:$J, 10, FALSE)</f>
        <v>1.0596026490066225E-2</v>
      </c>
      <c r="R417" s="9">
        <f>VLOOKUP(C417, [1]Data!$A:$K, 11, FALSE)</f>
        <v>7.4999999999999997E-2</v>
      </c>
      <c r="S417" s="9">
        <f>VLOOKUP(C417, [1]Data!$A:$L, 12, FALSE)</f>
        <v>1.4403973509933832E-2</v>
      </c>
      <c r="T417" s="9">
        <f>VLOOKUP(C417, [1]Data!$A:$M, 13, FALSE)</f>
        <v>4.4400000000000002E-2</v>
      </c>
      <c r="U417" s="9">
        <f>VLOOKUP(C417, [1]Data!$A:$N, 14, FALSE)</f>
        <v>0.13439999999999999</v>
      </c>
      <c r="V417" s="8" t="str">
        <f>VLOOKUP(C417, [1]Data!$A:$O, 15, FALSE)</f>
        <v>Pettis</v>
      </c>
      <c r="W417" s="8" t="str">
        <f>VLOOKUP(C417, [1]Data!$A:$P, 16, FALSE)</f>
        <v>town</v>
      </c>
      <c r="X417" s="8" t="str">
        <f>VLOOKUP(C417, [1]Data!$A:$Q, 17, FALSE)</f>
        <v>Western Plains</v>
      </c>
      <c r="Y417" s="8">
        <f>VLOOKUP(C417, [1]Data!$A:$R, 18, FALSE)</f>
        <v>2927830</v>
      </c>
    </row>
    <row r="418" spans="1:25" ht="15.6" x14ac:dyDescent="0.35">
      <c r="A418" s="7" t="s">
        <v>399</v>
      </c>
      <c r="B418" s="8" t="s">
        <v>400</v>
      </c>
      <c r="C418" s="8" t="s">
        <v>401</v>
      </c>
      <c r="D418" s="8">
        <f>VLOOKUP(C418, [1]Data!$A:$D, 4, FALSE)</f>
        <v>200</v>
      </c>
      <c r="E418" s="8">
        <v>15</v>
      </c>
      <c r="F418" s="8">
        <v>32</v>
      </c>
      <c r="G418" s="9">
        <v>0.46875</v>
      </c>
      <c r="H418" s="8">
        <v>19.2</v>
      </c>
      <c r="I418" s="8">
        <v>17.600000000000001</v>
      </c>
      <c r="J418" s="8">
        <v>18.3</v>
      </c>
      <c r="K418" s="8">
        <v>20.7</v>
      </c>
      <c r="L418" s="8">
        <v>19.3</v>
      </c>
      <c r="M418" s="9">
        <f>VLOOKUP(C418, [1]Data!$A:$F, 6, FALSE)</f>
        <v>1</v>
      </c>
      <c r="N418" s="9">
        <f>VLOOKUP(C418, [1]Data!$A:$G, 7, FALSE)</f>
        <v>0.60499999999999998</v>
      </c>
      <c r="O418" s="9" t="str">
        <f>VLOOKUP(C418, [1]Data!$A:$H, 8, FALSE)</f>
        <v>*</v>
      </c>
      <c r="P418" s="9">
        <f>VLOOKUP(C418, [1]Data!$A:$I, 9, FALSE)</f>
        <v>0.36</v>
      </c>
      <c r="Q418" s="9" t="str">
        <f>VLOOKUP(C418, [1]Data!$A:$J, 10, FALSE)</f>
        <v>*</v>
      </c>
      <c r="R418" s="9">
        <f>VLOOKUP(C418, [1]Data!$A:$K, 11, FALSE)</f>
        <v>0.03</v>
      </c>
      <c r="S418" s="9" t="str">
        <f>VLOOKUP(C418, [1]Data!$A:$L, 12, FALSE)</f>
        <v>*</v>
      </c>
      <c r="T418" s="9">
        <f>VLOOKUP(C418, [1]Data!$A:$M, 13, FALSE)</f>
        <v>9.5000000000000001E-2</v>
      </c>
      <c r="U418" s="9">
        <f>VLOOKUP(C418, [1]Data!$A:$N, 14, FALSE)</f>
        <v>0.125</v>
      </c>
      <c r="V418" s="8" t="str">
        <f>VLOOKUP(C418, [1]Data!$A:$O, 15, FALSE)</f>
        <v>Dunklin</v>
      </c>
      <c r="W418" s="8" t="str">
        <f>VLOOKUP(C418, [1]Data!$A:$P, 16, FALSE)</f>
        <v>rural</v>
      </c>
      <c r="X418" s="8" t="str">
        <f>VLOOKUP(C418, [1]Data!$A:$Q, 17, FALSE)</f>
        <v>Bootheel</v>
      </c>
      <c r="Y418" s="8">
        <f>VLOOKUP(C418, [1]Data!$A:$R, 18, FALSE)</f>
        <v>2927870</v>
      </c>
    </row>
    <row r="419" spans="1:25" ht="15.6" x14ac:dyDescent="0.35">
      <c r="A419" s="7" t="s">
        <v>886</v>
      </c>
      <c r="B419" s="8" t="s">
        <v>887</v>
      </c>
      <c r="C419" s="8" t="s">
        <v>888</v>
      </c>
      <c r="D419" s="8">
        <f>VLOOKUP(C419, [1]Data!$A:$D, 4, FALSE)</f>
        <v>462</v>
      </c>
      <c r="E419" s="8">
        <v>57</v>
      </c>
      <c r="F419" s="8">
        <v>100</v>
      </c>
      <c r="G419" s="9">
        <v>0.56999999999999995</v>
      </c>
      <c r="H419" s="8">
        <v>20.7</v>
      </c>
      <c r="I419" s="8">
        <v>20.399999999999999</v>
      </c>
      <c r="J419" s="8">
        <v>19</v>
      </c>
      <c r="K419" s="8">
        <v>22.3</v>
      </c>
      <c r="L419" s="8">
        <v>20.6</v>
      </c>
      <c r="M419" s="9">
        <f>VLOOKUP(C419, [1]Data!$A:$F, 6, FALSE)</f>
        <v>0.34899999999999998</v>
      </c>
      <c r="N419" s="9">
        <f>VLOOKUP(C419, [1]Data!$A:$G, 7, FALSE)</f>
        <v>0.76800000000000002</v>
      </c>
      <c r="O419" s="9">
        <f>VLOOKUP(C419, [1]Data!$A:$H, 8, FALSE)</f>
        <v>1.4999999999999999E-2</v>
      </c>
      <c r="P419" s="9">
        <f>VLOOKUP(C419, [1]Data!$A:$I, 9, FALSE)</f>
        <v>3.5000000000000003E-2</v>
      </c>
      <c r="Q419" s="9" t="str">
        <f>VLOOKUP(C419, [1]Data!$A:$J, 10, FALSE)</f>
        <v>*</v>
      </c>
      <c r="R419" s="9">
        <f>VLOOKUP(C419, [1]Data!$A:$K, 11, FALSE)</f>
        <v>0.03</v>
      </c>
      <c r="S419" s="9" t="str">
        <f>VLOOKUP(C419, [1]Data!$A:$L, 12, FALSE)</f>
        <v>*</v>
      </c>
      <c r="T419" s="9" t="str">
        <f>VLOOKUP(C419, [1]Data!$A:$M, 13, FALSE)</f>
        <v>*</v>
      </c>
      <c r="U419" s="9">
        <f>VLOOKUP(C419, [1]Data!$A:$N, 14, FALSE)</f>
        <v>9.74E-2</v>
      </c>
      <c r="V419" s="8" t="str">
        <f>VLOOKUP(C419, [1]Data!$A:$O, 15, FALSE)</f>
        <v>Newton</v>
      </c>
      <c r="W419" s="8" t="str">
        <f>VLOOKUP(C419, [1]Data!$A:$P, 16, FALSE)</f>
        <v>town</v>
      </c>
      <c r="X419" s="8" t="str">
        <f>VLOOKUP(C419, [1]Data!$A:$Q, 17, FALSE)</f>
        <v>Southwest</v>
      </c>
      <c r="Y419" s="8">
        <f>VLOOKUP(C419, [1]Data!$A:$R, 18, FALSE)</f>
        <v>2927900</v>
      </c>
    </row>
    <row r="420" spans="1:25" ht="15.6" x14ac:dyDescent="0.35">
      <c r="A420" s="7" t="s">
        <v>1377</v>
      </c>
      <c r="B420" s="8" t="s">
        <v>1378</v>
      </c>
      <c r="C420" s="8" t="s">
        <v>1379</v>
      </c>
      <c r="D420" s="8">
        <f>VLOOKUP(C420, [1]Data!$A:$D, 4, FALSE)</f>
        <v>205</v>
      </c>
      <c r="E420" s="8">
        <v>15</v>
      </c>
      <c r="F420" s="8">
        <v>35</v>
      </c>
      <c r="G420" s="9">
        <v>0.42857142857142855</v>
      </c>
      <c r="H420" s="8">
        <v>19.100000000000001</v>
      </c>
      <c r="I420" s="8">
        <v>17.600000000000001</v>
      </c>
      <c r="J420" s="8">
        <v>18</v>
      </c>
      <c r="K420" s="8">
        <v>20.2</v>
      </c>
      <c r="L420" s="8">
        <v>19.8</v>
      </c>
      <c r="M420" s="9">
        <f>VLOOKUP(C420, [1]Data!$A:$F, 6, FALSE)</f>
        <v>0.55200000000000005</v>
      </c>
      <c r="N420" s="9">
        <f>VLOOKUP(C420, [1]Data!$A:$G, 7, FALSE)</f>
        <v>0.93200000000000005</v>
      </c>
      <c r="O420" s="9" t="str">
        <f>VLOOKUP(C420, [1]Data!$A:$H, 8, FALSE)</f>
        <v>*</v>
      </c>
      <c r="P420" s="9">
        <f>VLOOKUP(C420, [1]Data!$A:$I, 9, FALSE)</f>
        <v>4.9000000000000002E-2</v>
      </c>
      <c r="Q420" s="9" t="str">
        <f>VLOOKUP(C420, [1]Data!$A:$J, 10, FALSE)</f>
        <v>*</v>
      </c>
      <c r="R420" s="9" t="str">
        <f>VLOOKUP(C420, [1]Data!$A:$K, 11, FALSE)</f>
        <v>*</v>
      </c>
      <c r="S420" s="9" t="str">
        <f>VLOOKUP(C420, [1]Data!$A:$L, 12, FALSE)</f>
        <v>*</v>
      </c>
      <c r="T420" s="9" t="str">
        <f>VLOOKUP(C420, [1]Data!$A:$M, 13, FALSE)</f>
        <v>*</v>
      </c>
      <c r="U420" s="9">
        <f>VLOOKUP(C420, [1]Data!$A:$N, 14, FALSE)</f>
        <v>0.122</v>
      </c>
      <c r="V420" s="8" t="str">
        <f>VLOOKUP(C420, [1]Data!$A:$O, 15, FALSE)</f>
        <v>Webster</v>
      </c>
      <c r="W420" s="8" t="str">
        <f>VLOOKUP(C420, [1]Data!$A:$P, 16, FALSE)</f>
        <v>rural</v>
      </c>
      <c r="X420" s="8" t="str">
        <f>VLOOKUP(C420, [1]Data!$A:$Q, 17, FALSE)</f>
        <v>Southwest</v>
      </c>
      <c r="Y420" s="8">
        <f>VLOOKUP(C420, [1]Data!$A:$R, 18, FALSE)</f>
        <v>2927930</v>
      </c>
    </row>
    <row r="421" spans="1:25" ht="15.6" x14ac:dyDescent="0.35">
      <c r="A421" s="7" t="s">
        <v>1260</v>
      </c>
      <c r="B421" s="8" t="s">
        <v>1261</v>
      </c>
      <c r="C421" s="8" t="s">
        <v>1262</v>
      </c>
      <c r="D421" s="8">
        <f>VLOOKUP(C421, [1]Data!$A:$D, 4, FALSE)</f>
        <v>246</v>
      </c>
      <c r="E421" s="8">
        <v>23</v>
      </c>
      <c r="F421" s="8">
        <v>49</v>
      </c>
      <c r="G421" s="9">
        <v>0.46938775510204084</v>
      </c>
      <c r="H421" s="8">
        <v>19.3</v>
      </c>
      <c r="I421" s="8">
        <v>17.899999999999999</v>
      </c>
      <c r="J421" s="8">
        <v>20</v>
      </c>
      <c r="K421" s="8">
        <v>20.100000000000001</v>
      </c>
      <c r="L421" s="8">
        <v>19</v>
      </c>
      <c r="M421" s="9">
        <f>VLOOKUP(C421, [1]Data!$A:$F, 6, FALSE)</f>
        <v>0.32299999999999995</v>
      </c>
      <c r="N421" s="9">
        <f>VLOOKUP(C421, [1]Data!$A:$G, 7, FALSE)</f>
        <v>0.91099999999999992</v>
      </c>
      <c r="O421" s="9" t="str">
        <f>VLOOKUP(C421, [1]Data!$A:$H, 8, FALSE)</f>
        <v>*</v>
      </c>
      <c r="P421" s="9">
        <f>VLOOKUP(C421, [1]Data!$A:$I, 9, FALSE)</f>
        <v>2.4E-2</v>
      </c>
      <c r="Q421" s="9" t="str">
        <f>VLOOKUP(C421, [1]Data!$A:$J, 10, FALSE)</f>
        <v>*</v>
      </c>
      <c r="R421" s="9">
        <f>VLOOKUP(C421, [1]Data!$A:$K, 11, FALSE)</f>
        <v>5.2999999999999999E-2</v>
      </c>
      <c r="S421" s="9" t="str">
        <f>VLOOKUP(C421, [1]Data!$A:$L, 12, FALSE)</f>
        <v>*</v>
      </c>
      <c r="T421" s="9" t="str">
        <f>VLOOKUP(C421, [1]Data!$A:$M, 13, FALSE)</f>
        <v>*</v>
      </c>
      <c r="U421" s="9">
        <f>VLOOKUP(C421, [1]Data!$A:$N, 14, FALSE)</f>
        <v>0.13819999999999999</v>
      </c>
      <c r="V421" s="8" t="str">
        <f>VLOOKUP(C421, [1]Data!$A:$O, 15, FALSE)</f>
        <v>Shelby</v>
      </c>
      <c r="W421" s="8" t="str">
        <f>VLOOKUP(C421, [1]Data!$A:$P, 16, FALSE)</f>
        <v>rural</v>
      </c>
      <c r="X421" s="8" t="str">
        <f>VLOOKUP(C421, [1]Data!$A:$Q, 17, FALSE)</f>
        <v>Northeast</v>
      </c>
      <c r="Y421" s="8">
        <f>VLOOKUP(C421, [1]Data!$A:$R, 18, FALSE)</f>
        <v>2928110</v>
      </c>
    </row>
    <row r="422" spans="1:25" ht="15.6" x14ac:dyDescent="0.35">
      <c r="A422" s="7" t="s">
        <v>1341</v>
      </c>
      <c r="B422" s="8" t="s">
        <v>1342</v>
      </c>
      <c r="C422" s="8" t="s">
        <v>1343</v>
      </c>
      <c r="D422" s="8">
        <f>VLOOKUP(C422, [1]Data!$A:$D, 4, FALSE)</f>
        <v>78</v>
      </c>
      <c r="E422" s="8">
        <v>7</v>
      </c>
      <c r="F422" s="8">
        <v>13</v>
      </c>
      <c r="G422" s="9">
        <v>0.53846153846153844</v>
      </c>
      <c r="H422" s="8">
        <v>20.100000000000001</v>
      </c>
      <c r="I422" s="8">
        <v>17.100000000000001</v>
      </c>
      <c r="J422" s="8">
        <v>19.899999999999999</v>
      </c>
      <c r="K422" s="8">
        <v>23.4</v>
      </c>
      <c r="L422" s="8">
        <v>19.600000000000001</v>
      </c>
      <c r="M422" s="9">
        <f>VLOOKUP(C422, [1]Data!$A:$F, 6, FALSE)</f>
        <v>0.49</v>
      </c>
      <c r="N422" s="9">
        <f>VLOOKUP(C422, [1]Data!$A:$G, 7, FALSE)</f>
        <v>0.97400000000000009</v>
      </c>
      <c r="O422" s="9" t="str">
        <f>VLOOKUP(C422, [1]Data!$A:$H, 8, FALSE)</f>
        <v>*</v>
      </c>
      <c r="P422" s="9" t="str">
        <f>VLOOKUP(C422, [1]Data!$A:$I, 9, FALSE)</f>
        <v>*</v>
      </c>
      <c r="Q422" s="9" t="str">
        <f>VLOOKUP(C422, [1]Data!$A:$J, 10, FALSE)</f>
        <v>*</v>
      </c>
      <c r="R422" s="9" t="str">
        <f>VLOOKUP(C422, [1]Data!$A:$K, 11, FALSE)</f>
        <v>*</v>
      </c>
      <c r="S422" s="9" t="str">
        <f>VLOOKUP(C422, [1]Data!$A:$L, 12, FALSE)</f>
        <v>*</v>
      </c>
      <c r="T422" s="9" t="str">
        <f>VLOOKUP(C422, [1]Data!$A:$M, 13, FALSE)</f>
        <v>*</v>
      </c>
      <c r="U422" s="9">
        <f>VLOOKUP(C422, [1]Data!$A:$N, 14, FALSE)</f>
        <v>0.16670000000000001</v>
      </c>
      <c r="V422" s="8" t="str">
        <f>VLOOKUP(C422, [1]Data!$A:$O, 15, FALSE)</f>
        <v>Vernon</v>
      </c>
      <c r="W422" s="8" t="str">
        <f>VLOOKUP(C422, [1]Data!$A:$P, 16, FALSE)</f>
        <v>rural</v>
      </c>
      <c r="X422" s="8" t="str">
        <f>VLOOKUP(C422, [1]Data!$A:$Q, 17, FALSE)</f>
        <v>Southwest</v>
      </c>
      <c r="Y422" s="8">
        <f>VLOOKUP(C422, [1]Data!$A:$R, 18, FALSE)</f>
        <v>2928170</v>
      </c>
    </row>
    <row r="423" spans="1:25" ht="15.6" x14ac:dyDescent="0.35">
      <c r="A423" s="7" t="s">
        <v>216</v>
      </c>
      <c r="B423" s="8" t="s">
        <v>217</v>
      </c>
      <c r="C423" s="8" t="s">
        <v>218</v>
      </c>
      <c r="D423" s="8">
        <f>VLOOKUP(C423, [1]Data!$A:$D, 4, FALSE)</f>
        <v>252</v>
      </c>
      <c r="E423" s="8">
        <v>18</v>
      </c>
      <c r="F423" s="8">
        <v>47</v>
      </c>
      <c r="G423" s="9">
        <v>0.38297872340425532</v>
      </c>
      <c r="H423" s="8">
        <v>20.399999999999999</v>
      </c>
      <c r="I423" s="8">
        <v>19.3</v>
      </c>
      <c r="J423" s="8">
        <v>20.7</v>
      </c>
      <c r="K423" s="8">
        <v>21.3</v>
      </c>
      <c r="L423" s="8">
        <v>20.2</v>
      </c>
      <c r="M423" s="9">
        <f>VLOOKUP(C423, [1]Data!$A:$F, 6, FALSE)</f>
        <v>0.29299999999999998</v>
      </c>
      <c r="N423" s="9">
        <f>VLOOKUP(C423, [1]Data!$A:$G, 7, FALSE)</f>
        <v>0.94799999999999995</v>
      </c>
      <c r="O423" s="9" t="str">
        <f>VLOOKUP(C423, [1]Data!$A:$H, 8, FALSE)</f>
        <v>*</v>
      </c>
      <c r="P423" s="9">
        <f>VLOOKUP(C423, [1]Data!$A:$I, 9, FALSE)</f>
        <v>2.4E-2</v>
      </c>
      <c r="Q423" s="9" t="str">
        <f>VLOOKUP(C423, [1]Data!$A:$J, 10, FALSE)</f>
        <v>*</v>
      </c>
      <c r="R423" s="9">
        <f>VLOOKUP(C423, [1]Data!$A:$K, 11, FALSE)</f>
        <v>0.02</v>
      </c>
      <c r="S423" s="9" t="str">
        <f>VLOOKUP(C423, [1]Data!$A:$L, 12, FALSE)</f>
        <v>*</v>
      </c>
      <c r="T423" s="9" t="str">
        <f>VLOOKUP(C423, [1]Data!$A:$M, 13, FALSE)</f>
        <v>*</v>
      </c>
      <c r="U423" s="9">
        <f>VLOOKUP(C423, [1]Data!$A:$N, 14, FALSE)</f>
        <v>0.127</v>
      </c>
      <c r="V423" s="8" t="str">
        <f>VLOOKUP(C423, [1]Data!$A:$O, 15, FALSE)</f>
        <v>Cass</v>
      </c>
      <c r="W423" s="8" t="str">
        <f>VLOOKUP(C423, [1]Data!$A:$P, 16, FALSE)</f>
        <v>rural</v>
      </c>
      <c r="X423" s="8" t="str">
        <f>VLOOKUP(C423, [1]Data!$A:$Q, 17, FALSE)</f>
        <v>Kansas City</v>
      </c>
      <c r="Y423" s="8">
        <f>VLOOKUP(C423, [1]Data!$A:$R, 18, FALSE)</f>
        <v>2910320</v>
      </c>
    </row>
    <row r="424" spans="1:25" ht="15.6" x14ac:dyDescent="0.35">
      <c r="A424" s="7" t="s">
        <v>1245</v>
      </c>
      <c r="B424" s="8" t="s">
        <v>1247</v>
      </c>
      <c r="C424" s="8" t="s">
        <v>1246</v>
      </c>
      <c r="D424" s="8">
        <f>VLOOKUP(C424, [1]Data!$A:$D, 4, FALSE)</f>
        <v>1032</v>
      </c>
      <c r="E424" s="8">
        <v>153</v>
      </c>
      <c r="F424" s="8">
        <v>236</v>
      </c>
      <c r="G424" s="9">
        <v>0.64830508474576276</v>
      </c>
      <c r="H424" s="8">
        <v>19</v>
      </c>
      <c r="I424" s="8">
        <v>18.100000000000001</v>
      </c>
      <c r="J424" s="8">
        <v>18.2</v>
      </c>
      <c r="K424" s="8">
        <v>19.5</v>
      </c>
      <c r="L424" s="8">
        <v>19.600000000000001</v>
      </c>
      <c r="M424" s="9">
        <f>VLOOKUP(C424, [1]Data!$A:$F, 6, FALSE)</f>
        <v>0.98699999999999999</v>
      </c>
      <c r="N424" s="9">
        <f>VLOOKUP(C424, [1]Data!$A:$G, 7, FALSE)</f>
        <v>0.54</v>
      </c>
      <c r="O424" s="9">
        <f>VLOOKUP(C424, [1]Data!$A:$H, 8, FALSE)</f>
        <v>0.33899999999999997</v>
      </c>
      <c r="P424" s="9">
        <f>VLOOKUP(C424, [1]Data!$A:$I, 9, FALSE)</f>
        <v>4.8000000000000001E-2</v>
      </c>
      <c r="Q424" s="9">
        <f>VLOOKUP(C424, [1]Data!$A:$J, 10, FALSE)</f>
        <v>8.7209302325581394E-3</v>
      </c>
      <c r="R424" s="9">
        <f>VLOOKUP(C424, [1]Data!$A:$K, 11, FALSE)</f>
        <v>6.4000000000000001E-2</v>
      </c>
      <c r="S424" s="9"/>
      <c r="T424" s="9" t="str">
        <f>VLOOKUP(C424, [1]Data!$A:$M, 13, FALSE)</f>
        <v>*</v>
      </c>
      <c r="U424" s="9">
        <f>VLOOKUP(C424, [1]Data!$A:$N, 14, FALSE)</f>
        <v>9.69E-2</v>
      </c>
      <c r="V424" s="8" t="str">
        <f>VLOOKUP(C424, [1]Data!$A:$O, 15, FALSE)</f>
        <v>Scott</v>
      </c>
      <c r="W424" s="8" t="str">
        <f>VLOOKUP(C424, [1]Data!$A:$P, 16, FALSE)</f>
        <v>rural</v>
      </c>
      <c r="X424" s="8" t="str">
        <f>VLOOKUP(C424, [1]Data!$A:$Q, 17, FALSE)</f>
        <v>Bootheel</v>
      </c>
      <c r="Y424" s="8">
        <f>VLOOKUP(C424, [1]Data!$A:$R, 18, FALSE)</f>
        <v>2928260</v>
      </c>
    </row>
    <row r="425" spans="1:25" ht="15.6" x14ac:dyDescent="0.35">
      <c r="A425" s="7" t="s">
        <v>740</v>
      </c>
      <c r="B425" s="8" t="s">
        <v>741</v>
      </c>
      <c r="C425" s="8" t="s">
        <v>742</v>
      </c>
      <c r="D425" s="8">
        <f>VLOOKUP(C425, [1]Data!$A:$D, 4, FALSE)</f>
        <v>204</v>
      </c>
      <c r="E425" s="8">
        <v>20</v>
      </c>
      <c r="F425" s="8">
        <v>26</v>
      </c>
      <c r="G425" s="9">
        <v>0.76923076923076927</v>
      </c>
      <c r="H425" s="8">
        <v>19.7</v>
      </c>
      <c r="I425" s="8">
        <v>18</v>
      </c>
      <c r="J425" s="8">
        <v>19.899999999999999</v>
      </c>
      <c r="K425" s="8">
        <v>20.9</v>
      </c>
      <c r="L425" s="8">
        <v>19.600000000000001</v>
      </c>
      <c r="M425" s="9">
        <f>VLOOKUP(C425, [1]Data!$A:$F, 6, FALSE)</f>
        <v>0.23600000000000002</v>
      </c>
      <c r="N425" s="9">
        <f>VLOOKUP(C425, [1]Data!$A:$G, 7, FALSE)</f>
        <v>0.96599999999999997</v>
      </c>
      <c r="O425" s="9" t="str">
        <f>VLOOKUP(C425, [1]Data!$A:$H, 8, FALSE)</f>
        <v>*</v>
      </c>
      <c r="P425" s="9" t="str">
        <f>VLOOKUP(C425, [1]Data!$A:$I, 9, FALSE)</f>
        <v>*</v>
      </c>
      <c r="Q425" s="9" t="str">
        <f>VLOOKUP(C425, [1]Data!$A:$J, 10, FALSE)</f>
        <v>*</v>
      </c>
      <c r="R425" s="9" t="str">
        <f>VLOOKUP(C425, [1]Data!$A:$K, 11, FALSE)</f>
        <v>*</v>
      </c>
      <c r="S425" s="9" t="str">
        <f>VLOOKUP(C425, [1]Data!$A:$L, 12, FALSE)</f>
        <v>*</v>
      </c>
      <c r="T425" s="9" t="str">
        <f>VLOOKUP(C425, [1]Data!$A:$M, 13, FALSE)</f>
        <v>*</v>
      </c>
      <c r="U425" s="9">
        <f>VLOOKUP(C425, [1]Data!$A:$N, 14, FALSE)</f>
        <v>7.8399999999999997E-2</v>
      </c>
      <c r="V425" s="8" t="str">
        <f>VLOOKUP(C425, [1]Data!$A:$O, 15, FALSE)</f>
        <v>Lincoln</v>
      </c>
      <c r="W425" s="8" t="str">
        <f>VLOOKUP(C425, [1]Data!$A:$P, 16, FALSE)</f>
        <v>rural</v>
      </c>
      <c r="X425" s="8" t="str">
        <f>VLOOKUP(C425, [1]Data!$A:$Q, 17, FALSE)</f>
        <v>Central</v>
      </c>
      <c r="Y425" s="8">
        <f>VLOOKUP(C425, [1]Data!$A:$R, 18, FALSE)</f>
        <v>2928290</v>
      </c>
    </row>
    <row r="426" spans="1:25" ht="15.6" x14ac:dyDescent="0.35">
      <c r="A426" s="7" t="s">
        <v>1221</v>
      </c>
      <c r="B426" s="8" t="s">
        <v>1222</v>
      </c>
      <c r="C426" s="8" t="s">
        <v>1223</v>
      </c>
      <c r="D426" s="8">
        <f>VLOOKUP(C426, [1]Data!$A:$D, 4, FALSE)</f>
        <v>134</v>
      </c>
      <c r="E426" s="8">
        <v>13</v>
      </c>
      <c r="F426" s="8">
        <v>29</v>
      </c>
      <c r="G426" s="9">
        <v>0.44827586206896552</v>
      </c>
      <c r="H426" s="8">
        <v>19.5</v>
      </c>
      <c r="I426" s="8">
        <v>19.399999999999999</v>
      </c>
      <c r="J426" s="8">
        <v>18.100000000000001</v>
      </c>
      <c r="K426" s="8">
        <v>21.5</v>
      </c>
      <c r="L426" s="8">
        <v>18.600000000000001</v>
      </c>
      <c r="M426" s="9">
        <f>VLOOKUP(C426, [1]Data!$A:$F, 6, FALSE)</f>
        <v>1</v>
      </c>
      <c r="N426" s="9">
        <f>VLOOKUP(C426, [1]Data!$A:$G, 7, FALSE)</f>
        <v>0.84299999999999997</v>
      </c>
      <c r="O426" s="9">
        <f>VLOOKUP(C426, [1]Data!$A:$H, 8, FALSE)</f>
        <v>3.7000000000000005E-2</v>
      </c>
      <c r="P426" s="9">
        <f>VLOOKUP(C426, [1]Data!$A:$I, 9, FALSE)</f>
        <v>4.4999999999999998E-2</v>
      </c>
      <c r="Q426" s="9" t="str">
        <f>VLOOKUP(C426, [1]Data!$A:$J, 10, FALSE)</f>
        <v>*</v>
      </c>
      <c r="R426" s="9">
        <f>VLOOKUP(C426, [1]Data!$A:$K, 11, FALSE)</f>
        <v>7.4999999999999997E-2</v>
      </c>
      <c r="S426" s="9" t="str">
        <f>VLOOKUP(C426, [1]Data!$A:$L, 12, FALSE)</f>
        <v>*</v>
      </c>
      <c r="T426" s="9" t="str">
        <f>VLOOKUP(C426, [1]Data!$A:$M, 13, FALSE)</f>
        <v>*</v>
      </c>
      <c r="U426" s="9">
        <f>VLOOKUP(C426, [1]Data!$A:$N, 14, FALSE)</f>
        <v>8.2100000000000006E-2</v>
      </c>
      <c r="V426" s="8" t="str">
        <f>VLOOKUP(C426, [1]Data!$A:$O, 15, FALSE)</f>
        <v>Saline</v>
      </c>
      <c r="W426" s="8" t="str">
        <f>VLOOKUP(C426, [1]Data!$A:$P, 16, FALSE)</f>
        <v>rural</v>
      </c>
      <c r="X426" s="8" t="str">
        <f>VLOOKUP(C426, [1]Data!$A:$Q, 17, FALSE)</f>
        <v>Western Plains</v>
      </c>
      <c r="Y426" s="8">
        <f>VLOOKUP(C426, [1]Data!$A:$R, 18, FALSE)</f>
        <v>2928360</v>
      </c>
    </row>
    <row r="427" spans="1:25" ht="15.6" x14ac:dyDescent="0.35">
      <c r="A427" s="7" t="s">
        <v>972</v>
      </c>
      <c r="B427" s="8" t="s">
        <v>973</v>
      </c>
      <c r="C427" s="8" t="s">
        <v>974</v>
      </c>
      <c r="D427" s="8">
        <f>VLOOKUP(C427, [1]Data!$A:$D, 4, FALSE)</f>
        <v>275</v>
      </c>
      <c r="E427" s="8">
        <v>30</v>
      </c>
      <c r="F427" s="8">
        <v>37</v>
      </c>
      <c r="G427" s="9">
        <v>0.81081081081081086</v>
      </c>
      <c r="H427" s="8">
        <v>19.100000000000001</v>
      </c>
      <c r="I427" s="8">
        <v>17.2</v>
      </c>
      <c r="J427" s="8">
        <v>19.399999999999999</v>
      </c>
      <c r="K427" s="8">
        <v>19.2</v>
      </c>
      <c r="L427" s="8">
        <v>19.7</v>
      </c>
      <c r="M427" s="9">
        <f>VLOOKUP(C427, [1]Data!$A:$F, 6, FALSE)</f>
        <v>0.29100000000000004</v>
      </c>
      <c r="N427" s="9">
        <f>VLOOKUP(C427, [1]Data!$A:$G, 7, FALSE)</f>
        <v>0.93099999999999994</v>
      </c>
      <c r="O427" s="9" t="str">
        <f>VLOOKUP(C427, [1]Data!$A:$H, 8, FALSE)</f>
        <v>*</v>
      </c>
      <c r="P427" s="9">
        <f>VLOOKUP(C427, [1]Data!$A:$I, 9, FALSE)</f>
        <v>5.0999999999999997E-2</v>
      </c>
      <c r="Q427" s="9" t="str">
        <f>VLOOKUP(C427, [1]Data!$A:$J, 10, FALSE)</f>
        <v>*</v>
      </c>
      <c r="R427" s="9" t="str">
        <f>VLOOKUP(C427, [1]Data!$A:$K, 11, FALSE)</f>
        <v>*</v>
      </c>
      <c r="S427" s="9" t="str">
        <f>VLOOKUP(C427, [1]Data!$A:$L, 12, FALSE)</f>
        <v>*</v>
      </c>
      <c r="T427" s="9">
        <f>VLOOKUP(C427, [1]Data!$A:$M, 13, FALSE)</f>
        <v>4.36E-2</v>
      </c>
      <c r="U427" s="9">
        <f>VLOOKUP(C427, [1]Data!$A:$N, 14, FALSE)</f>
        <v>0.14550000000000002</v>
      </c>
      <c r="V427" s="8" t="str">
        <f>VLOOKUP(C427, [1]Data!$A:$O, 15, FALSE)</f>
        <v>Pettis</v>
      </c>
      <c r="W427" s="8" t="str">
        <f>VLOOKUP(C427, [1]Data!$A:$P, 16, FALSE)</f>
        <v>rural</v>
      </c>
      <c r="X427" s="8" t="str">
        <f>VLOOKUP(C427, [1]Data!$A:$Q, 17, FALSE)</f>
        <v>Western Plains</v>
      </c>
      <c r="Y427" s="8">
        <f>VLOOKUP(C427, [1]Data!$A:$R, 18, FALSE)</f>
        <v>2928380</v>
      </c>
    </row>
    <row r="428" spans="1:25" ht="15.6" x14ac:dyDescent="0.35">
      <c r="A428" s="7" t="s">
        <v>279</v>
      </c>
      <c r="B428" s="8" t="s">
        <v>280</v>
      </c>
      <c r="C428" s="8" t="s">
        <v>1427</v>
      </c>
      <c r="D428" s="8">
        <f>VLOOKUP(C428, [1]Data!$A:$D, 4, FALSE)</f>
        <v>908</v>
      </c>
      <c r="E428" s="8">
        <v>153</v>
      </c>
      <c r="F428" s="8">
        <v>218</v>
      </c>
      <c r="G428" s="9">
        <v>0.70183486238532111</v>
      </c>
      <c r="H428" s="8">
        <v>21.4</v>
      </c>
      <c r="I428" s="8">
        <v>20.3</v>
      </c>
      <c r="J428" s="8">
        <v>20.3</v>
      </c>
      <c r="K428" s="8">
        <v>22.5</v>
      </c>
      <c r="L428" s="8">
        <v>21.6</v>
      </c>
      <c r="M428" s="9">
        <f>VLOOKUP(C428, [1]Data!$A:$F, 6, FALSE)</f>
        <v>0.105</v>
      </c>
      <c r="N428" s="9">
        <f>VLOOKUP(C428, [1]Data!$A:$G, 7, FALSE)</f>
        <v>0.89200000000000002</v>
      </c>
      <c r="O428" s="9">
        <f>VLOOKUP(C428, [1]Data!$A:$H, 8, FALSE)</f>
        <v>1.2E-2</v>
      </c>
      <c r="P428" s="9">
        <f>VLOOKUP(C428, [1]Data!$A:$I, 9, FALSE)</f>
        <v>0.05</v>
      </c>
      <c r="Q428" s="9">
        <f>VLOOKUP(C428, [1]Data!$A:$J, 10, FALSE)</f>
        <v>1.1013215859030838E-2</v>
      </c>
      <c r="R428" s="9">
        <f>VLOOKUP(C428, [1]Data!$A:$K, 11, FALSE)</f>
        <v>2.7999999999999997E-2</v>
      </c>
      <c r="S428" s="9">
        <f>VLOOKUP(C428, [1]Data!$A:$L, 12, FALSE)</f>
        <v>6.9867841409690934E-3</v>
      </c>
      <c r="T428" s="9" t="str">
        <f>VLOOKUP(C428, [1]Data!$A:$M, 13, FALSE)</f>
        <v>*</v>
      </c>
      <c r="U428" s="9">
        <f>VLOOKUP(C428, [1]Data!$A:$N, 14, FALSE)</f>
        <v>7.8200000000000006E-2</v>
      </c>
      <c r="V428" s="8" t="str">
        <f>VLOOKUP(C428, [1]Data!$A:$O, 15, FALSE)</f>
        <v>Clay</v>
      </c>
      <c r="W428" s="8" t="str">
        <f>VLOOKUP(C428, [1]Data!$A:$P, 16, FALSE)</f>
        <v>town</v>
      </c>
      <c r="X428" s="8" t="str">
        <f>VLOOKUP(C428, [1]Data!$A:$Q, 17, FALSE)</f>
        <v>Kansas City</v>
      </c>
      <c r="Y428" s="8">
        <f>VLOOKUP(C428, [1]Data!$A:$R, 18, FALSE)</f>
        <v>2928410</v>
      </c>
    </row>
    <row r="429" spans="1:25" ht="15.6" x14ac:dyDescent="0.35">
      <c r="A429" s="7" t="s">
        <v>163</v>
      </c>
      <c r="B429" s="8" t="s">
        <v>164</v>
      </c>
      <c r="C429" s="8" t="s">
        <v>165</v>
      </c>
      <c r="D429" s="8">
        <f>VLOOKUP(C429, [1]Data!$A:$D, 4, FALSE)</f>
        <v>255</v>
      </c>
      <c r="E429" s="8">
        <v>52</v>
      </c>
      <c r="F429" s="8">
        <v>62</v>
      </c>
      <c r="G429" s="9">
        <v>0.83870967741935487</v>
      </c>
      <c r="H429" s="8">
        <v>17.8</v>
      </c>
      <c r="I429" s="8">
        <v>16.8</v>
      </c>
      <c r="J429" s="8">
        <v>17.5</v>
      </c>
      <c r="K429" s="8">
        <v>17.8</v>
      </c>
      <c r="L429" s="8">
        <v>18.5</v>
      </c>
      <c r="M429" s="9">
        <f>VLOOKUP(C429, [1]Data!$A:$F, 6, FALSE)</f>
        <v>0.23600000000000002</v>
      </c>
      <c r="N429" s="9">
        <f>VLOOKUP(C429, [1]Data!$A:$G, 7, FALSE)</f>
        <v>0.94900000000000007</v>
      </c>
      <c r="O429" s="9" t="str">
        <f>VLOOKUP(C429, [1]Data!$A:$H, 8, FALSE)</f>
        <v>*</v>
      </c>
      <c r="P429" s="9" t="str">
        <f>VLOOKUP(C429, [1]Data!$A:$I, 9, FALSE)</f>
        <v>*</v>
      </c>
      <c r="Q429" s="9" t="str">
        <f>VLOOKUP(C429, [1]Data!$A:$J, 10, FALSE)</f>
        <v>*</v>
      </c>
      <c r="R429" s="9">
        <f>VLOOKUP(C429, [1]Data!$A:$K, 11, FALSE)</f>
        <v>2.4E-2</v>
      </c>
      <c r="S429" s="9" t="str">
        <f>VLOOKUP(C429, [1]Data!$A:$L, 12, FALSE)</f>
        <v>*</v>
      </c>
      <c r="T429" s="9" t="str">
        <f>VLOOKUP(C429, [1]Data!$A:$M, 13, FALSE)</f>
        <v>*</v>
      </c>
      <c r="U429" s="9">
        <f>VLOOKUP(C429, [1]Data!$A:$N, 14, FALSE)</f>
        <v>8.2400000000000001E-2</v>
      </c>
      <c r="V429" s="8" t="str">
        <f>VLOOKUP(C429, [1]Data!$A:$O, 15, FALSE)</f>
        <v>Callaway</v>
      </c>
      <c r="W429" s="8" t="str">
        <f>VLOOKUP(C429, [1]Data!$A:$P, 16, FALSE)</f>
        <v>town</v>
      </c>
      <c r="X429" s="8" t="str">
        <f>VLOOKUP(C429, [1]Data!$A:$Q, 17, FALSE)</f>
        <v>Central</v>
      </c>
      <c r="Y429" s="8">
        <f>VLOOKUP(C429, [1]Data!$A:$R, 18, FALSE)</f>
        <v>2928430</v>
      </c>
    </row>
    <row r="430" spans="1:25" ht="15.6" x14ac:dyDescent="0.35">
      <c r="A430" s="7" t="s">
        <v>476</v>
      </c>
      <c r="B430" s="8" t="s">
        <v>477</v>
      </c>
      <c r="C430" s="8" t="s">
        <v>478</v>
      </c>
      <c r="D430" s="8">
        <f>VLOOKUP(C430, [1]Data!$A:$D, 4, FALSE)</f>
        <v>250</v>
      </c>
      <c r="E430" s="8">
        <v>41</v>
      </c>
      <c r="F430" s="8">
        <v>57</v>
      </c>
      <c r="G430" s="9">
        <v>0.7192982456140351</v>
      </c>
      <c r="H430" s="8">
        <v>18.899999999999999</v>
      </c>
      <c r="I430" s="8">
        <v>17.899999999999999</v>
      </c>
      <c r="J430" s="8">
        <v>18.399999999999999</v>
      </c>
      <c r="K430" s="8">
        <v>19.399999999999999</v>
      </c>
      <c r="L430" s="8">
        <v>19.5</v>
      </c>
      <c r="M430" s="9">
        <f>VLOOKUP(C430, [1]Data!$A:$F, 6, FALSE)</f>
        <v>0.33100000000000002</v>
      </c>
      <c r="N430" s="9">
        <f>VLOOKUP(C430, [1]Data!$A:$G, 7, FALSE)</f>
        <v>0.96</v>
      </c>
      <c r="O430" s="9" t="str">
        <f>VLOOKUP(C430, [1]Data!$A:$H, 8, FALSE)</f>
        <v>*</v>
      </c>
      <c r="P430" s="9" t="str">
        <f>VLOOKUP(C430, [1]Data!$A:$I, 9, FALSE)</f>
        <v>*</v>
      </c>
      <c r="Q430" s="9" t="str">
        <f>VLOOKUP(C430, [1]Data!$A:$J, 10, FALSE)</f>
        <v>*</v>
      </c>
      <c r="R430" s="9" t="str">
        <f>VLOOKUP(C430, [1]Data!$A:$K, 11, FALSE)</f>
        <v>*</v>
      </c>
      <c r="S430" s="9" t="str">
        <f>VLOOKUP(C430, [1]Data!$A:$L, 12, FALSE)</f>
        <v>*</v>
      </c>
      <c r="T430" s="9" t="str">
        <f>VLOOKUP(C430, [1]Data!$A:$M, 13, FALSE)</f>
        <v>*</v>
      </c>
      <c r="U430" s="9">
        <f>VLOOKUP(C430, [1]Data!$A:$N, 14, FALSE)</f>
        <v>0.10400000000000001</v>
      </c>
      <c r="V430" s="8" t="str">
        <f>VLOOKUP(C430, [1]Data!$A:$O, 15, FALSE)</f>
        <v>Harrison</v>
      </c>
      <c r="W430" s="8" t="str">
        <f>VLOOKUP(C430, [1]Data!$A:$P, 16, FALSE)</f>
        <v>rural</v>
      </c>
      <c r="X430" s="8" t="str">
        <f>VLOOKUP(C430, [1]Data!$A:$Q, 17, FALSE)</f>
        <v>Northwest</v>
      </c>
      <c r="Y430" s="8">
        <f>VLOOKUP(C430, [1]Data!$A:$R, 18, FALSE)</f>
        <v>2900002</v>
      </c>
    </row>
    <row r="431" spans="1:25" ht="15.6" x14ac:dyDescent="0.35">
      <c r="A431" s="7" t="s">
        <v>518</v>
      </c>
      <c r="B431" s="8" t="s">
        <v>519</v>
      </c>
      <c r="C431" s="8" t="s">
        <v>520</v>
      </c>
      <c r="D431" s="8">
        <f>VLOOKUP(C431, [1]Data!$A:$D, 4, FALSE)</f>
        <v>144</v>
      </c>
      <c r="E431" s="8">
        <v>25</v>
      </c>
      <c r="F431" s="8">
        <v>27</v>
      </c>
      <c r="G431" s="9">
        <v>0.92592592592592593</v>
      </c>
      <c r="H431" s="8">
        <v>17</v>
      </c>
      <c r="I431" s="8">
        <v>16</v>
      </c>
      <c r="J431" s="8">
        <v>15.6</v>
      </c>
      <c r="K431" s="8">
        <v>18.2</v>
      </c>
      <c r="L431" s="8">
        <v>17</v>
      </c>
      <c r="M431" s="9">
        <f>VLOOKUP(C431, [1]Data!$A:$F, 6, FALSE)</f>
        <v>0.20300000000000001</v>
      </c>
      <c r="N431" s="9">
        <f>VLOOKUP(C431, [1]Data!$A:$G, 7, FALSE)</f>
        <v>0.97199999999999998</v>
      </c>
      <c r="O431" s="9" t="str">
        <f>VLOOKUP(C431, [1]Data!$A:$H, 8, FALSE)</f>
        <v>*</v>
      </c>
      <c r="P431" s="9" t="str">
        <f>VLOOKUP(C431, [1]Data!$A:$I, 9, FALSE)</f>
        <v>*</v>
      </c>
      <c r="Q431" s="9" t="str">
        <f>VLOOKUP(C431, [1]Data!$A:$J, 10, FALSE)</f>
        <v>*</v>
      </c>
      <c r="R431" s="9" t="str">
        <f>VLOOKUP(C431, [1]Data!$A:$K, 11, FALSE)</f>
        <v>*</v>
      </c>
      <c r="S431" s="9" t="str">
        <f>VLOOKUP(C431, [1]Data!$A:$L, 12, FALSE)</f>
        <v>*</v>
      </c>
      <c r="T431" s="9" t="str">
        <f>VLOOKUP(C431, [1]Data!$A:$M, 13, FALSE)</f>
        <v>*</v>
      </c>
      <c r="U431" s="9">
        <f>VLOOKUP(C431, [1]Data!$A:$N, 14, FALSE)</f>
        <v>6.25E-2</v>
      </c>
      <c r="V431" s="8" t="str">
        <f>VLOOKUP(C431, [1]Data!$A:$O, 15, FALSE)</f>
        <v>Holt</v>
      </c>
      <c r="W431" s="8" t="str">
        <f>VLOOKUP(C431, [1]Data!$A:$P, 16, FALSE)</f>
        <v>rural</v>
      </c>
      <c r="X431" s="8" t="str">
        <f>VLOOKUP(C431, [1]Data!$A:$Q, 17, FALSE)</f>
        <v>Northwest</v>
      </c>
      <c r="Y431" s="8">
        <f>VLOOKUP(C431, [1]Data!$A:$R, 18, FALSE)</f>
        <v>2923190</v>
      </c>
    </row>
    <row r="432" spans="1:25" ht="15.6" x14ac:dyDescent="0.35">
      <c r="A432" s="7" t="s">
        <v>539</v>
      </c>
      <c r="B432" s="8" t="s">
        <v>540</v>
      </c>
      <c r="C432" s="8" t="s">
        <v>541</v>
      </c>
      <c r="D432" s="8">
        <f>VLOOKUP(C432, [1]Data!$A:$D, 4, FALSE)</f>
        <v>153</v>
      </c>
      <c r="E432" s="8">
        <v>8</v>
      </c>
      <c r="F432" s="8">
        <v>17</v>
      </c>
      <c r="G432" s="9">
        <v>0.47058823529411764</v>
      </c>
      <c r="H432" s="8">
        <v>21</v>
      </c>
      <c r="I432" s="8">
        <v>20.5</v>
      </c>
      <c r="J432" s="8">
        <v>20.100000000000001</v>
      </c>
      <c r="K432" s="8">
        <v>21.5</v>
      </c>
      <c r="L432" s="8">
        <v>21.1</v>
      </c>
      <c r="M432" s="9">
        <f>VLOOKUP(C432, [1]Data!$A:$F, 6, FALSE)</f>
        <v>0.57600000000000007</v>
      </c>
      <c r="N432" s="9">
        <f>VLOOKUP(C432, [1]Data!$A:$G, 7, FALSE)</f>
        <v>0.85</v>
      </c>
      <c r="O432" s="9">
        <f>VLOOKUP(C432, [1]Data!$A:$H, 8, FALSE)</f>
        <v>5.9000000000000004E-2</v>
      </c>
      <c r="P432" s="9">
        <f>VLOOKUP(C432, [1]Data!$A:$I, 9, FALSE)</f>
        <v>3.9E-2</v>
      </c>
      <c r="Q432" s="9" t="str">
        <f>VLOOKUP(C432, [1]Data!$A:$J, 10, FALSE)</f>
        <v>*</v>
      </c>
      <c r="R432" s="9">
        <f>VLOOKUP(C432, [1]Data!$A:$K, 11, FALSE)</f>
        <v>5.2000000000000005E-2</v>
      </c>
      <c r="S432" s="9" t="str">
        <f>VLOOKUP(C432, [1]Data!$A:$L, 12, FALSE)</f>
        <v>*</v>
      </c>
      <c r="T432" s="9" t="str">
        <f>VLOOKUP(C432, [1]Data!$A:$M, 13, FALSE)</f>
        <v>*</v>
      </c>
      <c r="U432" s="9">
        <f>VLOOKUP(C432, [1]Data!$A:$N, 14, FALSE)</f>
        <v>0.20920000000000002</v>
      </c>
      <c r="V432" s="8" t="str">
        <f>VLOOKUP(C432, [1]Data!$A:$O, 15, FALSE)</f>
        <v>Iron</v>
      </c>
      <c r="W432" s="8" t="str">
        <f>VLOOKUP(C432, [1]Data!$A:$P, 16, FALSE)</f>
        <v>town</v>
      </c>
      <c r="X432" s="8" t="str">
        <f>VLOOKUP(C432, [1]Data!$A:$Q, 17, FALSE)</f>
        <v>Ozarks</v>
      </c>
      <c r="Y432" s="8">
        <f>VLOOKUP(C432, [1]Data!$A:$R, 18, FALSE)</f>
        <v>2928470</v>
      </c>
    </row>
    <row r="433" spans="1:25" ht="15.6" x14ac:dyDescent="0.35">
      <c r="A433" s="7" t="s">
        <v>910</v>
      </c>
      <c r="B433" s="8" t="s">
        <v>911</v>
      </c>
      <c r="C433" s="8" t="s">
        <v>912</v>
      </c>
      <c r="D433" s="8">
        <f>VLOOKUP(C433, [1]Data!$A:$D, 4, FALSE)</f>
        <v>70</v>
      </c>
      <c r="E433" s="8">
        <v>13</v>
      </c>
      <c r="F433" s="8">
        <v>14</v>
      </c>
      <c r="G433" s="9">
        <v>0.9285714285714286</v>
      </c>
      <c r="H433" s="8">
        <v>18.5</v>
      </c>
      <c r="I433" s="8">
        <v>15.8</v>
      </c>
      <c r="J433" s="8">
        <v>19.8</v>
      </c>
      <c r="K433" s="8">
        <v>19.2</v>
      </c>
      <c r="L433" s="8">
        <v>18.600000000000001</v>
      </c>
      <c r="M433" s="9">
        <f>VLOOKUP(C433, [1]Data!$A:$F, 6, FALSE)</f>
        <v>0.25800000000000001</v>
      </c>
      <c r="N433" s="9">
        <f>VLOOKUP(C433, [1]Data!$A:$G, 7, FALSE)</f>
        <v>0.97099999999999997</v>
      </c>
      <c r="O433" s="9" t="str">
        <f>VLOOKUP(C433, [1]Data!$A:$H, 8, FALSE)</f>
        <v>*</v>
      </c>
      <c r="P433" s="9" t="str">
        <f>VLOOKUP(C433, [1]Data!$A:$I, 9, FALSE)</f>
        <v>*</v>
      </c>
      <c r="Q433" s="9" t="str">
        <f>VLOOKUP(C433, [1]Data!$A:$J, 10, FALSE)</f>
        <v>*</v>
      </c>
      <c r="R433" s="9" t="str">
        <f>VLOOKUP(C433, [1]Data!$A:$K, 11, FALSE)</f>
        <v>*</v>
      </c>
      <c r="S433" s="9" t="str">
        <f>VLOOKUP(C433, [1]Data!$A:$L, 12, FALSE)</f>
        <v>*</v>
      </c>
      <c r="T433" s="9" t="str">
        <f>VLOOKUP(C433, [1]Data!$A:$M, 13, FALSE)</f>
        <v>*</v>
      </c>
      <c r="U433" s="9">
        <f>VLOOKUP(C433, [1]Data!$A:$N, 14, FALSE)</f>
        <v>0.1</v>
      </c>
      <c r="V433" s="8" t="str">
        <f>VLOOKUP(C433, [1]Data!$A:$O, 15, FALSE)</f>
        <v>Nodaway</v>
      </c>
      <c r="W433" s="8" t="str">
        <f>VLOOKUP(C433, [1]Data!$A:$P, 16, FALSE)</f>
        <v>rural</v>
      </c>
      <c r="X433" s="8" t="str">
        <f>VLOOKUP(C433, [1]Data!$A:$Q, 17, FALSE)</f>
        <v>Northwest</v>
      </c>
      <c r="Y433" s="8">
        <f>VLOOKUP(C433, [1]Data!$A:$R, 18, FALSE)</f>
        <v>2928500</v>
      </c>
    </row>
    <row r="434" spans="1:25" ht="15.6" x14ac:dyDescent="0.35">
      <c r="A434" s="7" t="s">
        <v>955</v>
      </c>
      <c r="B434" s="8" t="s">
        <v>956</v>
      </c>
      <c r="C434" s="8" t="s">
        <v>957</v>
      </c>
      <c r="D434" s="8">
        <f>VLOOKUP(C434, [1]Data!$A:$D, 4, FALSE)</f>
        <v>244</v>
      </c>
      <c r="E434" s="8">
        <v>17</v>
      </c>
      <c r="F434" s="8">
        <v>29</v>
      </c>
      <c r="G434" s="9">
        <v>0.58620689655172409</v>
      </c>
      <c r="H434" s="8">
        <v>20.5</v>
      </c>
      <c r="I434" s="8">
        <v>19.899999999999999</v>
      </c>
      <c r="J434" s="8">
        <v>19.3</v>
      </c>
      <c r="K434" s="8">
        <v>22.1</v>
      </c>
      <c r="L434" s="8">
        <v>19.899999999999999</v>
      </c>
      <c r="M434" s="9">
        <f>VLOOKUP(C434, [1]Data!$A:$F, 6, FALSE)</f>
        <v>1</v>
      </c>
      <c r="N434" s="9">
        <f>VLOOKUP(C434, [1]Data!$A:$G, 7, FALSE)</f>
        <v>0.68900000000000006</v>
      </c>
      <c r="O434" s="9">
        <f>VLOOKUP(C434, [1]Data!$A:$H, 8, FALSE)</f>
        <v>0.23399999999999999</v>
      </c>
      <c r="P434" s="9">
        <f>VLOOKUP(C434, [1]Data!$A:$I, 9, FALSE)</f>
        <v>3.3000000000000002E-2</v>
      </c>
      <c r="Q434" s="9" t="str">
        <f>VLOOKUP(C434, [1]Data!$A:$J, 10, FALSE)</f>
        <v>*</v>
      </c>
      <c r="R434" s="9">
        <f>VLOOKUP(C434, [1]Data!$A:$K, 11, FALSE)</f>
        <v>4.0999999999999995E-2</v>
      </c>
      <c r="S434" s="9" t="str">
        <f>VLOOKUP(C434, [1]Data!$A:$L, 12, FALSE)</f>
        <v>*</v>
      </c>
      <c r="T434" s="9" t="str">
        <f>VLOOKUP(C434, [1]Data!$A:$M, 13, FALSE)</f>
        <v>*</v>
      </c>
      <c r="U434" s="9">
        <f>VLOOKUP(C434, [1]Data!$A:$N, 14, FALSE)</f>
        <v>0.11890000000000001</v>
      </c>
      <c r="V434" s="8" t="str">
        <f>VLOOKUP(C434, [1]Data!$A:$O, 15, FALSE)</f>
        <v>Pemiscot</v>
      </c>
      <c r="W434" s="8" t="str">
        <f>VLOOKUP(C434, [1]Data!$A:$P, 16, FALSE)</f>
        <v>rural</v>
      </c>
      <c r="X434" s="8" t="str">
        <f>VLOOKUP(C434, [1]Data!$A:$Q, 17, FALSE)</f>
        <v>Bootheel</v>
      </c>
      <c r="Y434" s="8">
        <f>VLOOKUP(C434, [1]Data!$A:$R, 18, FALSE)</f>
        <v>2928530</v>
      </c>
    </row>
    <row r="435" spans="1:25" ht="15.6" x14ac:dyDescent="0.35">
      <c r="A435" s="7" t="s">
        <v>98</v>
      </c>
      <c r="B435" s="8" t="s">
        <v>99</v>
      </c>
      <c r="C435" s="8" t="s">
        <v>100</v>
      </c>
      <c r="D435" s="8">
        <f>VLOOKUP(C435, [1]Data!$A:$D, 4, FALSE)</f>
        <v>522</v>
      </c>
      <c r="E435" s="8">
        <v>95</v>
      </c>
      <c r="F435" s="8">
        <v>107</v>
      </c>
      <c r="G435" s="9">
        <v>0.88785046728971961</v>
      </c>
      <c r="H435" s="8">
        <v>20.100000000000001</v>
      </c>
      <c r="I435" s="8">
        <v>19.8</v>
      </c>
      <c r="J435" s="8">
        <v>19</v>
      </c>
      <c r="K435" s="8">
        <v>20.7</v>
      </c>
      <c r="L435" s="8">
        <v>20.100000000000001</v>
      </c>
      <c r="M435" s="9">
        <f>VLOOKUP(C435, [1]Data!$A:$F, 6, FALSE)</f>
        <v>7.8E-2</v>
      </c>
      <c r="N435" s="9">
        <f>VLOOKUP(C435, [1]Data!$A:$G, 7, FALSE)</f>
        <v>0.92099999999999993</v>
      </c>
      <c r="O435" s="9" t="str">
        <f>VLOOKUP(C435, [1]Data!$A:$H, 8, FALSE)</f>
        <v>*</v>
      </c>
      <c r="P435" s="9">
        <f>VLOOKUP(C435, [1]Data!$A:$I, 9, FALSE)</f>
        <v>1.4999999999999999E-2</v>
      </c>
      <c r="Q435" s="9">
        <f>VLOOKUP(C435, [1]Data!$A:$J, 10, FALSE)</f>
        <v>9.5785440613026813E-3</v>
      </c>
      <c r="R435" s="9">
        <f>VLOOKUP(C435, [1]Data!$A:$K, 11, FALSE)</f>
        <v>4.8000000000000001E-2</v>
      </c>
      <c r="S435" s="9" t="str">
        <f>VLOOKUP(C435, [1]Data!$A:$L, 12, FALSE)</f>
        <v>*</v>
      </c>
      <c r="T435" s="9" t="str">
        <f>VLOOKUP(C435, [1]Data!$A:$M, 13, FALSE)</f>
        <v>*</v>
      </c>
      <c r="U435" s="9">
        <f>VLOOKUP(C435, [1]Data!$A:$N, 14, FALSE)</f>
        <v>9.3900000000000011E-2</v>
      </c>
      <c r="V435" s="8" t="str">
        <f>VLOOKUP(C435, [1]Data!$A:$O, 15, FALSE)</f>
        <v>Boone</v>
      </c>
      <c r="W435" s="8" t="str">
        <f>VLOOKUP(C435, [1]Data!$A:$P, 16, FALSE)</f>
        <v>rural</v>
      </c>
      <c r="X435" s="8" t="str">
        <f>VLOOKUP(C435, [1]Data!$A:$Q, 17, FALSE)</f>
        <v>Central</v>
      </c>
      <c r="Y435" s="8">
        <f>VLOOKUP(C435, [1]Data!$A:$R, 18, FALSE)</f>
        <v>2928560</v>
      </c>
    </row>
    <row r="436" spans="1:25" ht="15.6" x14ac:dyDescent="0.35">
      <c r="A436" s="7" t="s">
        <v>1074</v>
      </c>
      <c r="B436" s="8" t="s">
        <v>1075</v>
      </c>
      <c r="C436" s="8" t="s">
        <v>1076</v>
      </c>
      <c r="D436" s="8">
        <f>VLOOKUP(C436, [1]Data!$A:$D, 4, FALSE)</f>
        <v>247</v>
      </c>
      <c r="E436" s="8">
        <v>11</v>
      </c>
      <c r="F436" s="8">
        <v>31</v>
      </c>
      <c r="G436" s="9">
        <v>0.35483870967741937</v>
      </c>
      <c r="H436" s="8">
        <v>19.7</v>
      </c>
      <c r="I436" s="8">
        <v>19.2</v>
      </c>
      <c r="J436" s="8">
        <v>19.100000000000001</v>
      </c>
      <c r="K436" s="8">
        <v>20</v>
      </c>
      <c r="L436" s="8">
        <v>20.6</v>
      </c>
      <c r="M436" s="9">
        <f>VLOOKUP(C436, [1]Data!$A:$F, 6, FALSE)</f>
        <v>0.53200000000000003</v>
      </c>
      <c r="N436" s="9">
        <f>VLOOKUP(C436, [1]Data!$A:$G, 7, FALSE)</f>
        <v>0.96799999999999997</v>
      </c>
      <c r="O436" s="9" t="str">
        <f>VLOOKUP(C436, [1]Data!$A:$H, 8, FALSE)</f>
        <v>*</v>
      </c>
      <c r="P436" s="9" t="str">
        <f>VLOOKUP(C436, [1]Data!$A:$I, 9, FALSE)</f>
        <v>*</v>
      </c>
      <c r="Q436" s="9" t="str">
        <f>VLOOKUP(C436, [1]Data!$A:$J, 10, FALSE)</f>
        <v>*</v>
      </c>
      <c r="R436" s="9" t="str">
        <f>VLOOKUP(C436, [1]Data!$A:$K, 11, FALSE)</f>
        <v>*</v>
      </c>
      <c r="S436" s="9" t="str">
        <f>VLOOKUP(C436, [1]Data!$A:$L, 12, FALSE)</f>
        <v>*</v>
      </c>
      <c r="T436" s="9" t="str">
        <f>VLOOKUP(C436, [1]Data!$A:$M, 13, FALSE)</f>
        <v>*</v>
      </c>
      <c r="U436" s="9">
        <f>VLOOKUP(C436, [1]Data!$A:$N, 14, FALSE)</f>
        <v>7.690000000000001E-2</v>
      </c>
      <c r="V436" s="8" t="str">
        <f>VLOOKUP(C436, [1]Data!$A:$O, 15, FALSE)</f>
        <v>Reynolds</v>
      </c>
      <c r="W436" s="8" t="str">
        <f>VLOOKUP(C436, [1]Data!$A:$P, 16, FALSE)</f>
        <v>rural</v>
      </c>
      <c r="X436" s="8" t="str">
        <f>VLOOKUP(C436, [1]Data!$A:$Q, 17, FALSE)</f>
        <v>Ozarks</v>
      </c>
      <c r="Y436" s="8">
        <f>VLOOKUP(C436, [1]Data!$A:$R, 18, FALSE)</f>
        <v>2928590</v>
      </c>
    </row>
    <row r="437" spans="1:25" ht="15.6" x14ac:dyDescent="0.35">
      <c r="A437" s="7" t="s">
        <v>402</v>
      </c>
      <c r="B437" s="8" t="s">
        <v>403</v>
      </c>
      <c r="C437" s="8" t="s">
        <v>404</v>
      </c>
      <c r="D437" s="8">
        <f>VLOOKUP(C437, [1]Data!$A:$D, 4, FALSE)</f>
        <v>115</v>
      </c>
      <c r="E437" s="8">
        <v>5</v>
      </c>
      <c r="F437" s="8">
        <v>12</v>
      </c>
      <c r="G437" s="9">
        <v>0.41666666666666669</v>
      </c>
      <c r="H437" s="8">
        <v>17.2</v>
      </c>
      <c r="I437" s="8">
        <v>16.600000000000001</v>
      </c>
      <c r="J437" s="8">
        <v>16.399999999999999</v>
      </c>
      <c r="K437" s="8">
        <v>17.399999999999999</v>
      </c>
      <c r="L437" s="8">
        <v>18.2</v>
      </c>
      <c r="M437" s="9">
        <f>VLOOKUP(C437, [1]Data!$A:$F, 6, FALSE)</f>
        <v>1</v>
      </c>
      <c r="N437" s="9">
        <f>VLOOKUP(C437, [1]Data!$A:$G, 7, FALSE)</f>
        <v>0.7390000000000001</v>
      </c>
      <c r="O437" s="9" t="str">
        <f>VLOOKUP(C437, [1]Data!$A:$H, 8, FALSE)</f>
        <v>*</v>
      </c>
      <c r="P437" s="9">
        <f>VLOOKUP(C437, [1]Data!$A:$I, 9, FALSE)</f>
        <v>0.252</v>
      </c>
      <c r="Q437" s="9" t="str">
        <f>VLOOKUP(C437, [1]Data!$A:$J, 10, FALSE)</f>
        <v>*</v>
      </c>
      <c r="R437" s="9" t="str">
        <f>VLOOKUP(C437, [1]Data!$A:$K, 11, FALSE)</f>
        <v>*</v>
      </c>
      <c r="S437" s="9" t="str">
        <f>VLOOKUP(C437, [1]Data!$A:$L, 12, FALSE)</f>
        <v>*</v>
      </c>
      <c r="T437" s="9" t="str">
        <f>VLOOKUP(C437, [1]Data!$A:$M, 13, FALSE)</f>
        <v>*</v>
      </c>
      <c r="U437" s="9">
        <f>VLOOKUP(C437, [1]Data!$A:$N, 14, FALSE)</f>
        <v>9.5700000000000007E-2</v>
      </c>
      <c r="V437" s="8" t="str">
        <f>VLOOKUP(C437, [1]Data!$A:$O, 15, FALSE)</f>
        <v>Dunklin</v>
      </c>
      <c r="W437" s="8" t="str">
        <f>VLOOKUP(C437, [1]Data!$A:$P, 16, FALSE)</f>
        <v>rural</v>
      </c>
      <c r="X437" s="8" t="str">
        <f>VLOOKUP(C437, [1]Data!$A:$Q, 17, FALSE)</f>
        <v>Bootheel</v>
      </c>
      <c r="Y437" s="8">
        <f>VLOOKUP(C437, [1]Data!$A:$R, 18, FALSE)</f>
        <v>2928620</v>
      </c>
    </row>
    <row r="438" spans="1:25" ht="15.6" x14ac:dyDescent="0.35">
      <c r="A438" s="7" t="s">
        <v>767</v>
      </c>
      <c r="B438" s="8" t="s">
        <v>768</v>
      </c>
      <c r="C438" s="8" t="s">
        <v>769</v>
      </c>
      <c r="D438" s="8">
        <f>VLOOKUP(C438, [1]Data!$A:$D, 4, FALSE)</f>
        <v>94</v>
      </c>
      <c r="E438" s="8">
        <v>7</v>
      </c>
      <c r="F438" s="8">
        <v>11</v>
      </c>
      <c r="G438" s="9">
        <v>0.63636363636363635</v>
      </c>
      <c r="H438" s="8">
        <v>20.3</v>
      </c>
      <c r="I438" s="8">
        <v>18.100000000000001</v>
      </c>
      <c r="J438" s="8">
        <v>19.3</v>
      </c>
      <c r="K438" s="8">
        <v>22.1</v>
      </c>
      <c r="L438" s="8">
        <v>21.1</v>
      </c>
      <c r="M438" s="9">
        <f>VLOOKUP(C438, [1]Data!$A:$F, 6, FALSE)</f>
        <v>0.63</v>
      </c>
      <c r="N438" s="9">
        <f>VLOOKUP(C438, [1]Data!$A:$G, 7, FALSE)</f>
        <v>0.95700000000000007</v>
      </c>
      <c r="O438" s="9" t="str">
        <f>VLOOKUP(C438, [1]Data!$A:$H, 8, FALSE)</f>
        <v>*</v>
      </c>
      <c r="P438" s="9" t="str">
        <f>VLOOKUP(C438, [1]Data!$A:$I, 9, FALSE)</f>
        <v>*</v>
      </c>
      <c r="Q438" s="9" t="str">
        <f>VLOOKUP(C438, [1]Data!$A:$J, 10, FALSE)</f>
        <v>*</v>
      </c>
      <c r="R438" s="9" t="str">
        <f>VLOOKUP(C438, [1]Data!$A:$K, 11, FALSE)</f>
        <v>*</v>
      </c>
      <c r="S438" s="9" t="str">
        <f>VLOOKUP(C438, [1]Data!$A:$L, 12, FALSE)</f>
        <v>*</v>
      </c>
      <c r="T438" s="9" t="str">
        <f>VLOOKUP(C438, [1]Data!$A:$M, 13, FALSE)</f>
        <v>*</v>
      </c>
      <c r="U438" s="9">
        <f>VLOOKUP(C438, [1]Data!$A:$N, 14, FALSE)</f>
        <v>0.23399999999999999</v>
      </c>
      <c r="V438" s="8" t="str">
        <f>VLOOKUP(C438, [1]Data!$A:$O, 15, FALSE)</f>
        <v>Livingston</v>
      </c>
      <c r="W438" s="8" t="str">
        <f>VLOOKUP(C438, [1]Data!$A:$P, 16, FALSE)</f>
        <v>town</v>
      </c>
      <c r="X438" s="8" t="str">
        <f>VLOOKUP(C438, [1]Data!$A:$Q, 17, FALSE)</f>
        <v>Northwest</v>
      </c>
      <c r="Y438" s="8">
        <f>VLOOKUP(C438, [1]Data!$A:$R, 18, FALSE)</f>
        <v>2928680</v>
      </c>
    </row>
    <row r="439" spans="1:25" ht="15.6" x14ac:dyDescent="0.35">
      <c r="A439" s="7" t="s">
        <v>36</v>
      </c>
      <c r="B439" s="8" t="s">
        <v>37</v>
      </c>
      <c r="C439" s="8" t="s">
        <v>38</v>
      </c>
      <c r="D439" s="8">
        <f>VLOOKUP(C439, [1]Data!$A:$D, 4, FALSE)</f>
        <v>240</v>
      </c>
      <c r="E439" s="8">
        <v>34</v>
      </c>
      <c r="F439" s="8">
        <v>39</v>
      </c>
      <c r="G439" s="9">
        <v>0.87179487179487181</v>
      </c>
      <c r="H439" s="8">
        <v>18.3</v>
      </c>
      <c r="I439" s="8">
        <v>17.5</v>
      </c>
      <c r="J439" s="8">
        <v>17.5</v>
      </c>
      <c r="K439" s="8">
        <v>19.600000000000001</v>
      </c>
      <c r="L439" s="8">
        <v>18.2</v>
      </c>
      <c r="M439" s="9">
        <f>VLOOKUP(C439, [1]Data!$A:$F, 6, FALSE)</f>
        <v>0.47700000000000004</v>
      </c>
      <c r="N439" s="9">
        <f>VLOOKUP(C439, [1]Data!$A:$G, 7, FALSE)</f>
        <v>0.88800000000000001</v>
      </c>
      <c r="O439" s="9" t="str">
        <f>VLOOKUP(C439, [1]Data!$A:$H, 8, FALSE)</f>
        <v>*</v>
      </c>
      <c r="P439" s="9">
        <f>VLOOKUP(C439, [1]Data!$A:$I, 9, FALSE)</f>
        <v>0.05</v>
      </c>
      <c r="Q439" s="9" t="str">
        <f>VLOOKUP(C439, [1]Data!$A:$J, 10, FALSE)</f>
        <v>*</v>
      </c>
      <c r="R439" s="9">
        <f>VLOOKUP(C439, [1]Data!$A:$K, 11, FALSE)</f>
        <v>2.5000000000000001E-2</v>
      </c>
      <c r="S439" s="9" t="str">
        <f>VLOOKUP(C439, [1]Data!$A:$L, 12, FALSE)</f>
        <v>*</v>
      </c>
      <c r="T439" s="9" t="str">
        <f>VLOOKUP(C439, [1]Data!$A:$M, 13, FALSE)</f>
        <v>*</v>
      </c>
      <c r="U439" s="9">
        <f>VLOOKUP(C439, [1]Data!$A:$N, 14, FALSE)</f>
        <v>0.1167</v>
      </c>
      <c r="V439" s="8" t="str">
        <f>VLOOKUP(C439, [1]Data!$A:$O, 15, FALSE)</f>
        <v>Barry</v>
      </c>
      <c r="W439" s="8" t="str">
        <f>VLOOKUP(C439, [1]Data!$A:$P, 16, FALSE)</f>
        <v>rural</v>
      </c>
      <c r="X439" s="8" t="str">
        <f>VLOOKUP(C439, [1]Data!$A:$Q, 17, FALSE)</f>
        <v>Southwest</v>
      </c>
      <c r="Y439" s="8">
        <f>VLOOKUP(C439, [1]Data!$A:$R, 18, FALSE)</f>
        <v>2928710</v>
      </c>
    </row>
    <row r="440" spans="1:25" ht="15.6" x14ac:dyDescent="0.35">
      <c r="A440" s="7" t="s">
        <v>258</v>
      </c>
      <c r="B440" s="8" t="s">
        <v>259</v>
      </c>
      <c r="C440" s="8" t="s">
        <v>260</v>
      </c>
      <c r="D440" s="8">
        <f>VLOOKUP(C440, [1]Data!$A:$D, 4, FALSE)</f>
        <v>253</v>
      </c>
      <c r="E440" s="8">
        <v>24</v>
      </c>
      <c r="F440" s="8">
        <v>52</v>
      </c>
      <c r="G440" s="9">
        <v>0.46153846153846156</v>
      </c>
      <c r="H440" s="8">
        <v>21.3</v>
      </c>
      <c r="I440" s="8">
        <v>19.8</v>
      </c>
      <c r="J440" s="8">
        <v>19.899999999999999</v>
      </c>
      <c r="K440" s="8">
        <v>23.5</v>
      </c>
      <c r="L440" s="8">
        <v>21.6</v>
      </c>
      <c r="M440" s="9">
        <f>VLOOKUP(C440, [1]Data!$A:$F, 6, FALSE)</f>
        <v>0.38700000000000001</v>
      </c>
      <c r="N440" s="9">
        <f>VLOOKUP(C440, [1]Data!$A:$G, 7, FALSE)</f>
        <v>0.94099999999999995</v>
      </c>
      <c r="O440" s="9" t="str">
        <f>VLOOKUP(C440, [1]Data!$A:$H, 8, FALSE)</f>
        <v>*</v>
      </c>
      <c r="P440" s="9" t="str">
        <f>VLOOKUP(C440, [1]Data!$A:$I, 9, FALSE)</f>
        <v>*</v>
      </c>
      <c r="Q440" s="9" t="str">
        <f>VLOOKUP(C440, [1]Data!$A:$J, 10, FALSE)</f>
        <v>*</v>
      </c>
      <c r="R440" s="9">
        <f>VLOOKUP(C440, [1]Data!$A:$K, 11, FALSE)</f>
        <v>3.2000000000000001E-2</v>
      </c>
      <c r="S440" s="9" t="str">
        <f>VLOOKUP(C440, [1]Data!$A:$L, 12, FALSE)</f>
        <v>*</v>
      </c>
      <c r="T440" s="9">
        <f>VLOOKUP(C440, [1]Data!$A:$M, 13, FALSE)</f>
        <v>1.9799999999999998E-2</v>
      </c>
      <c r="U440" s="9">
        <f>VLOOKUP(C440, [1]Data!$A:$N, 14, FALSE)</f>
        <v>0.11460000000000001</v>
      </c>
      <c r="V440" s="8" t="str">
        <f>VLOOKUP(C440, [1]Data!$A:$O, 15, FALSE)</f>
        <v>Christian</v>
      </c>
      <c r="W440" s="8" t="str">
        <f>VLOOKUP(C440, [1]Data!$A:$P, 16, FALSE)</f>
        <v>rural</v>
      </c>
      <c r="X440" s="8" t="str">
        <f>VLOOKUP(C440, [1]Data!$A:$Q, 17, FALSE)</f>
        <v>Southwest</v>
      </c>
      <c r="Y440" s="8">
        <f>VLOOKUP(C440, [1]Data!$A:$R, 18, FALSE)</f>
        <v>2928740</v>
      </c>
    </row>
    <row r="441" spans="1:25" ht="15.6" x14ac:dyDescent="0.35">
      <c r="A441" s="7" t="s">
        <v>270</v>
      </c>
      <c r="B441" s="8" t="s">
        <v>271</v>
      </c>
      <c r="C441" s="8" t="s">
        <v>272</v>
      </c>
      <c r="D441" s="8">
        <f>VLOOKUP(C441, [1]Data!$A:$D, 4, FALSE)</f>
        <v>192</v>
      </c>
      <c r="E441" s="8">
        <v>28</v>
      </c>
      <c r="F441" s="8">
        <v>34</v>
      </c>
      <c r="G441" s="9">
        <v>0.82352941176470584</v>
      </c>
      <c r="H441" s="8">
        <v>17.7</v>
      </c>
      <c r="I441" s="8">
        <v>16.5</v>
      </c>
      <c r="J441" s="8">
        <v>18.100000000000001</v>
      </c>
      <c r="K441" s="8">
        <v>17.8</v>
      </c>
      <c r="L441" s="8">
        <v>17.899999999999999</v>
      </c>
      <c r="M441" s="9">
        <f>VLOOKUP(C441, [1]Data!$A:$F, 6, FALSE)</f>
        <v>0.23199999999999998</v>
      </c>
      <c r="N441" s="9">
        <f>VLOOKUP(C441, [1]Data!$A:$G, 7, FALSE)</f>
        <v>0.89599999999999991</v>
      </c>
      <c r="O441" s="9" t="str">
        <f>VLOOKUP(C441, [1]Data!$A:$H, 8, FALSE)</f>
        <v>*</v>
      </c>
      <c r="P441" s="9">
        <f>VLOOKUP(C441, [1]Data!$A:$I, 9, FALSE)</f>
        <v>5.7000000000000002E-2</v>
      </c>
      <c r="Q441" s="9" t="str">
        <f>VLOOKUP(C441, [1]Data!$A:$J, 10, FALSE)</f>
        <v>*</v>
      </c>
      <c r="R441" s="9">
        <f>VLOOKUP(C441, [1]Data!$A:$K, 11, FALSE)</f>
        <v>2.6000000000000002E-2</v>
      </c>
      <c r="S441" s="9" t="str">
        <f>VLOOKUP(C441, [1]Data!$A:$L, 12, FALSE)</f>
        <v>*</v>
      </c>
      <c r="T441" s="9">
        <f>VLOOKUP(C441, [1]Data!$A:$M, 13, FALSE)</f>
        <v>2.6000000000000002E-2</v>
      </c>
      <c r="U441" s="9">
        <f>VLOOKUP(C441, [1]Data!$A:$N, 14, FALSE)</f>
        <v>0.1198</v>
      </c>
      <c r="V441" s="8" t="str">
        <f>VLOOKUP(C441, [1]Data!$A:$O, 15, FALSE)</f>
        <v>Christian</v>
      </c>
      <c r="W441" s="8" t="str">
        <f>VLOOKUP(C441, [1]Data!$A:$P, 16, FALSE)</f>
        <v>suburban</v>
      </c>
      <c r="X441" s="8" t="str">
        <f>VLOOKUP(C441, [1]Data!$A:$Q, 17, FALSE)</f>
        <v>Southwest</v>
      </c>
      <c r="Y441" s="8">
        <f>VLOOKUP(C441, [1]Data!$A:$R, 18, FALSE)</f>
        <v>2928800</v>
      </c>
    </row>
    <row r="442" spans="1:25" ht="15.6" x14ac:dyDescent="0.35">
      <c r="A442" s="7" t="s">
        <v>458</v>
      </c>
      <c r="B442" s="8" t="s">
        <v>459</v>
      </c>
      <c r="C442" s="8" t="s">
        <v>131</v>
      </c>
      <c r="D442" s="8">
        <f>VLOOKUP(C442, [1]Data!$A:$D, 4, FALSE)</f>
        <v>1312</v>
      </c>
      <c r="E442" s="8">
        <v>257</v>
      </c>
      <c r="F442" s="8">
        <v>377</v>
      </c>
      <c r="G442" s="9">
        <v>0.6816976127320955</v>
      </c>
      <c r="H442" s="8">
        <v>21.5</v>
      </c>
      <c r="I442" s="8">
        <v>20.8</v>
      </c>
      <c r="J442" s="8">
        <v>20.399999999999999</v>
      </c>
      <c r="K442" s="8">
        <v>22.9</v>
      </c>
      <c r="L442" s="8">
        <v>21.5</v>
      </c>
      <c r="M442" s="9">
        <f>VLOOKUP(C442, [1]Data!$A:$F, 6, FALSE)</f>
        <v>1</v>
      </c>
      <c r="N442" s="9">
        <f>VLOOKUP(C442, [1]Data!$A:$G, 7, FALSE)</f>
        <v>0.53799999999999992</v>
      </c>
      <c r="O442" s="9">
        <f>VLOOKUP(C442, [1]Data!$A:$H, 8, FALSE)</f>
        <v>0.29299999999999998</v>
      </c>
      <c r="P442" s="9">
        <f>VLOOKUP(C442, [1]Data!$A:$I, 9, FALSE)</f>
        <v>5.2999999999999999E-2</v>
      </c>
      <c r="Q442" s="9">
        <f>VLOOKUP(C442, [1]Data!$A:$J, 10, FALSE)</f>
        <v>2.4390243902439025E-2</v>
      </c>
      <c r="R442" s="9">
        <f>VLOOKUP(C442, [1]Data!$A:$K, 11, FALSE)</f>
        <v>0.09</v>
      </c>
      <c r="S442" s="9"/>
      <c r="T442" s="9">
        <f>VLOOKUP(C442, [1]Data!$A:$M, 13, FALSE)</f>
        <v>2.52E-2</v>
      </c>
      <c r="U442" s="9">
        <f>VLOOKUP(C442, [1]Data!$A:$N, 14, FALSE)</f>
        <v>0.14940000000000001</v>
      </c>
      <c r="V442" s="8" t="str">
        <f>VLOOKUP(C442, [1]Data!$A:$O, 15, FALSE)</f>
        <v>Cape Girardeau</v>
      </c>
      <c r="W442" s="8" t="str">
        <f>VLOOKUP(C442, [1]Data!$A:$P, 16, FALSE)</f>
        <v>suburban</v>
      </c>
      <c r="X442" s="8" t="str">
        <f>VLOOKUP(C442, [1]Data!$A:$Q, 17, FALSE)</f>
        <v>Bootheel</v>
      </c>
      <c r="Y442" s="8">
        <f>VLOOKUP(C442, [1]Data!$A:$R, 18, FALSE)</f>
        <v>2907120</v>
      </c>
    </row>
    <row r="443" spans="1:25" ht="15.6" x14ac:dyDescent="0.35">
      <c r="A443" s="7" t="s">
        <v>458</v>
      </c>
      <c r="B443" s="8" t="s">
        <v>459</v>
      </c>
      <c r="C443" s="8" t="s">
        <v>460</v>
      </c>
      <c r="D443" s="8">
        <f>VLOOKUP(C443, [1]Data!$A:$D, 4, FALSE)</f>
        <v>1450</v>
      </c>
      <c r="E443" s="8">
        <v>278</v>
      </c>
      <c r="F443" s="8">
        <v>350</v>
      </c>
      <c r="G443" s="9">
        <v>0.79428571428571426</v>
      </c>
      <c r="H443" s="8">
        <v>20.5</v>
      </c>
      <c r="I443" s="8">
        <v>20</v>
      </c>
      <c r="J443" s="8">
        <v>19.399999999999999</v>
      </c>
      <c r="K443" s="8">
        <v>21.8</v>
      </c>
      <c r="L443" s="8">
        <v>20.7</v>
      </c>
      <c r="M443" s="9">
        <f>VLOOKUP(C443, [1]Data!$A:$F, 6, FALSE)</f>
        <v>0.26100000000000001</v>
      </c>
      <c r="N443" s="9">
        <f>VLOOKUP(C443, [1]Data!$A:$G, 7, FALSE)</f>
        <v>0.79</v>
      </c>
      <c r="O443" s="9">
        <f>VLOOKUP(C443, [1]Data!$A:$H, 8, FALSE)</f>
        <v>5.2999999999999999E-2</v>
      </c>
      <c r="P443" s="9">
        <f>VLOOKUP(C443, [1]Data!$A:$I, 9, FALSE)</f>
        <v>6.6000000000000003E-2</v>
      </c>
      <c r="Q443" s="9">
        <f>VLOOKUP(C443, [1]Data!$A:$J, 10, FALSE)</f>
        <v>2.9655172413793104E-2</v>
      </c>
      <c r="R443" s="9">
        <f>VLOOKUP(C443, [1]Data!$A:$K, 11, FALSE)</f>
        <v>5.2000000000000005E-2</v>
      </c>
      <c r="S443" s="9">
        <f>VLOOKUP(C443, [1]Data!$A:$L, 12, FALSE)</f>
        <v>9.3448275862068053E-3</v>
      </c>
      <c r="T443" s="9">
        <f>VLOOKUP(C443, [1]Data!$A:$M, 13, FALSE)</f>
        <v>3.3099999999999997E-2</v>
      </c>
      <c r="U443" s="9">
        <f>VLOOKUP(C443, [1]Data!$A:$N, 14, FALSE)</f>
        <v>0.10339999999999999</v>
      </c>
      <c r="V443" s="8" t="str">
        <f>VLOOKUP(C443, [1]Data!$A:$O, 15, FALSE)</f>
        <v>Greene</v>
      </c>
      <c r="W443" s="8" t="str">
        <f>VLOOKUP(C443, [1]Data!$A:$P, 16, FALSE)</f>
        <v>town</v>
      </c>
      <c r="X443" s="8" t="str">
        <f>VLOOKUP(C443, [1]Data!$A:$Q, 17, FALSE)</f>
        <v>Southwest</v>
      </c>
      <c r="Y443" s="8">
        <f>VLOOKUP(C443, [1]Data!$A:$R, 18, FALSE)</f>
        <v>2928860</v>
      </c>
    </row>
    <row r="444" spans="1:25" ht="15.6" x14ac:dyDescent="0.35">
      <c r="A444" s="7" t="s">
        <v>458</v>
      </c>
      <c r="B444" s="8" t="s">
        <v>459</v>
      </c>
      <c r="C444" s="8" t="s">
        <v>461</v>
      </c>
      <c r="D444" s="8">
        <f>VLOOKUP(C444, [1]Data!$A:$D, 4, FALSE)</f>
        <v>1078</v>
      </c>
      <c r="E444" s="8">
        <v>170</v>
      </c>
      <c r="F444" s="8">
        <v>245</v>
      </c>
      <c r="G444" s="9">
        <v>0.69387755102040816</v>
      </c>
      <c r="H444" s="8">
        <v>16.600000000000001</v>
      </c>
      <c r="I444" s="8">
        <v>15.4</v>
      </c>
      <c r="J444" s="8">
        <v>15.8</v>
      </c>
      <c r="K444" s="8">
        <v>17.7</v>
      </c>
      <c r="L444" s="8">
        <v>17</v>
      </c>
      <c r="M444" s="9">
        <f>VLOOKUP(C444, [1]Data!$A:$F, 6, FALSE)</f>
        <v>0.53799999999999992</v>
      </c>
      <c r="N444" s="9">
        <f>VLOOKUP(C444, [1]Data!$A:$G, 7, FALSE)</f>
        <v>0.72499999999999998</v>
      </c>
      <c r="O444" s="9">
        <f>VLOOKUP(C444, [1]Data!$A:$H, 8, FALSE)</f>
        <v>0.11800000000000001</v>
      </c>
      <c r="P444" s="9">
        <f>VLOOKUP(C444, [1]Data!$A:$I, 9, FALSE)</f>
        <v>6.8000000000000005E-2</v>
      </c>
      <c r="Q444" s="9">
        <f>VLOOKUP(C444, [1]Data!$A:$J, 10, FALSE)</f>
        <v>8.3487940630797772E-3</v>
      </c>
      <c r="R444" s="9">
        <f>VLOOKUP(C444, [1]Data!$A:$K, 11, FALSE)</f>
        <v>6.5000000000000002E-2</v>
      </c>
      <c r="S444" s="9">
        <f>VLOOKUP(C444, [1]Data!$A:$L, 12, FALSE)</f>
        <v>1.5651205936920265E-2</v>
      </c>
      <c r="T444" s="9">
        <f>VLOOKUP(C444, [1]Data!$A:$M, 13, FALSE)</f>
        <v>2.8799999999999999E-2</v>
      </c>
      <c r="U444" s="9">
        <f>VLOOKUP(C444, [1]Data!$A:$N, 14, FALSE)</f>
        <v>0.14560000000000001</v>
      </c>
      <c r="V444" s="8" t="str">
        <f>VLOOKUP(C444, [1]Data!$A:$O, 15, FALSE)</f>
        <v>Greene</v>
      </c>
      <c r="W444" s="8" t="str">
        <f>VLOOKUP(C444, [1]Data!$A:$P, 16, FALSE)</f>
        <v>town</v>
      </c>
      <c r="X444" s="8" t="str">
        <f>VLOOKUP(C444, [1]Data!$A:$Q, 17, FALSE)</f>
        <v>Southwest</v>
      </c>
      <c r="Y444" s="8">
        <f>VLOOKUP(C444, [1]Data!$A:$R, 18, FALSE)</f>
        <v>2928860</v>
      </c>
    </row>
    <row r="445" spans="1:25" ht="15.6" x14ac:dyDescent="0.35">
      <c r="A445" s="7" t="s">
        <v>458</v>
      </c>
      <c r="B445" s="8" t="s">
        <v>459</v>
      </c>
      <c r="C445" s="8" t="s">
        <v>462</v>
      </c>
      <c r="D445" s="8">
        <f>VLOOKUP(C445, [1]Data!$A:$D, 4, FALSE)</f>
        <v>1985</v>
      </c>
      <c r="E445" s="8">
        <v>431</v>
      </c>
      <c r="F445" s="8">
        <v>510</v>
      </c>
      <c r="G445" s="9">
        <v>0.84509803921568627</v>
      </c>
      <c r="H445" s="8">
        <v>20.399999999999999</v>
      </c>
      <c r="I445" s="8">
        <v>19.899999999999999</v>
      </c>
      <c r="J445" s="8">
        <v>19.3</v>
      </c>
      <c r="K445" s="8">
        <v>21.2</v>
      </c>
      <c r="L445" s="8">
        <v>20.7</v>
      </c>
      <c r="M445" s="9">
        <f>VLOOKUP(C445, [1]Data!$A:$F, 6, FALSE)</f>
        <v>0.19899999999999998</v>
      </c>
      <c r="N445" s="9">
        <f>VLOOKUP(C445, [1]Data!$A:$G, 7, FALSE)</f>
        <v>0.80900000000000005</v>
      </c>
      <c r="O445" s="9">
        <f>VLOOKUP(C445, [1]Data!$A:$H, 8, FALSE)</f>
        <v>4.4999999999999998E-2</v>
      </c>
      <c r="P445" s="9">
        <f>VLOOKUP(C445, [1]Data!$A:$I, 9, FALSE)</f>
        <v>5.9000000000000004E-2</v>
      </c>
      <c r="Q445" s="9">
        <f>VLOOKUP(C445, [1]Data!$A:$J, 10, FALSE)</f>
        <v>4.2317380352644839E-2</v>
      </c>
      <c r="R445" s="9">
        <f>VLOOKUP(C445, [1]Data!$A:$K, 11, FALSE)</f>
        <v>3.5000000000000003E-2</v>
      </c>
      <c r="S445" s="9">
        <f>VLOOKUP(C445, [1]Data!$A:$L, 12, FALSE)</f>
        <v>9.6826196473549508E-3</v>
      </c>
      <c r="T445" s="9">
        <f>VLOOKUP(C445, [1]Data!$A:$M, 13, FALSE)</f>
        <v>2.3199999999999998E-2</v>
      </c>
      <c r="U445" s="9">
        <f>VLOOKUP(C445, [1]Data!$A:$N, 14, FALSE)</f>
        <v>8.6099999999999996E-2</v>
      </c>
      <c r="V445" s="8" t="str">
        <f>VLOOKUP(C445, [1]Data!$A:$O, 15, FALSE)</f>
        <v>Greene</v>
      </c>
      <c r="W445" s="8" t="str">
        <f>VLOOKUP(C445, [1]Data!$A:$P, 16, FALSE)</f>
        <v>town</v>
      </c>
      <c r="X445" s="8" t="str">
        <f>VLOOKUP(C445, [1]Data!$A:$Q, 17, FALSE)</f>
        <v>Southwest</v>
      </c>
      <c r="Y445" s="8">
        <f>VLOOKUP(C445, [1]Data!$A:$R, 18, FALSE)</f>
        <v>2928860</v>
      </c>
    </row>
    <row r="446" spans="1:25" ht="15.6" x14ac:dyDescent="0.35">
      <c r="A446" s="7" t="s">
        <v>458</v>
      </c>
      <c r="B446" s="8" t="s">
        <v>459</v>
      </c>
      <c r="C446" s="8" t="s">
        <v>463</v>
      </c>
      <c r="D446" s="8">
        <f>VLOOKUP(C446, [1]Data!$A:$D, 4, FALSE)</f>
        <v>1381</v>
      </c>
      <c r="E446" s="8">
        <v>226</v>
      </c>
      <c r="F446" s="8">
        <v>315</v>
      </c>
      <c r="G446" s="9">
        <v>0.71746031746031746</v>
      </c>
      <c r="H446" s="8">
        <v>18</v>
      </c>
      <c r="I446" s="8">
        <v>17.3</v>
      </c>
      <c r="J446" s="8">
        <v>17</v>
      </c>
      <c r="K446" s="8">
        <v>18.899999999999999</v>
      </c>
      <c r="L446" s="8">
        <v>18.2</v>
      </c>
      <c r="M446" s="9">
        <f>VLOOKUP(C446, [1]Data!$A:$F, 6, FALSE)</f>
        <v>0.51300000000000001</v>
      </c>
      <c r="N446" s="9">
        <f>VLOOKUP(C446, [1]Data!$A:$G, 7, FALSE)</f>
        <v>0.66299999999999992</v>
      </c>
      <c r="O446" s="9">
        <f>VLOOKUP(C446, [1]Data!$A:$H, 8, FALSE)</f>
        <v>0.11699999999999999</v>
      </c>
      <c r="P446" s="9">
        <f>VLOOKUP(C446, [1]Data!$A:$I, 9, FALSE)</f>
        <v>0.125</v>
      </c>
      <c r="Q446" s="9">
        <f>VLOOKUP(C446, [1]Data!$A:$J, 10, FALSE)</f>
        <v>1.8102824040550327E-2</v>
      </c>
      <c r="R446" s="9">
        <f>VLOOKUP(C446, [1]Data!$A:$K, 11, FALSE)</f>
        <v>5.4000000000000006E-2</v>
      </c>
      <c r="S446" s="9">
        <f>VLOOKUP(C446, [1]Data!$A:$L, 12, FALSE)</f>
        <v>2.2897175959449734E-2</v>
      </c>
      <c r="T446" s="9">
        <f>VLOOKUP(C446, [1]Data!$A:$M, 13, FALSE)</f>
        <v>3.9800000000000002E-2</v>
      </c>
      <c r="U446" s="9">
        <f>VLOOKUP(C446, [1]Data!$A:$N, 14, FALSE)</f>
        <v>0.1303</v>
      </c>
      <c r="V446" s="8" t="str">
        <f>VLOOKUP(C446, [1]Data!$A:$O, 15, FALSE)</f>
        <v>Greene</v>
      </c>
      <c r="W446" s="8" t="str">
        <f>VLOOKUP(C446, [1]Data!$A:$P, 16, FALSE)</f>
        <v>town</v>
      </c>
      <c r="X446" s="8" t="str">
        <f>VLOOKUP(C446, [1]Data!$A:$Q, 17, FALSE)</f>
        <v>Southwest</v>
      </c>
      <c r="Y446" s="8">
        <f>VLOOKUP(C446, [1]Data!$A:$R, 18, FALSE)</f>
        <v>2928860</v>
      </c>
    </row>
    <row r="447" spans="1:25" ht="15.6" x14ac:dyDescent="0.35">
      <c r="A447" s="7" t="s">
        <v>1107</v>
      </c>
      <c r="B447" s="8" t="s">
        <v>1108</v>
      </c>
      <c r="C447" s="8" t="s">
        <v>1109</v>
      </c>
      <c r="D447" s="8">
        <f>VLOOKUP(C447, [1]Data!$A:$D, 4, FALSE)</f>
        <v>781</v>
      </c>
      <c r="E447" s="8">
        <v>84</v>
      </c>
      <c r="F447" s="8">
        <v>174</v>
      </c>
      <c r="G447" s="9">
        <v>0.48275862068965519</v>
      </c>
      <c r="H447" s="8">
        <v>21.3</v>
      </c>
      <c r="I447" s="8">
        <v>20.5</v>
      </c>
      <c r="J447" s="8">
        <v>20.2</v>
      </c>
      <c r="K447" s="8">
        <v>22.6</v>
      </c>
      <c r="L447" s="8">
        <v>21.6</v>
      </c>
      <c r="M447" s="9">
        <f>VLOOKUP(C447, [1]Data!$A:$F, 6, FALSE)</f>
        <v>0.23300000000000001</v>
      </c>
      <c r="N447" s="9">
        <f>VLOOKUP(C447, [1]Data!$A:$G, 7, FALSE)</f>
        <v>0.68900000000000006</v>
      </c>
      <c r="O447" s="9">
        <f>VLOOKUP(C447, [1]Data!$A:$H, 8, FALSE)</f>
        <v>0.127</v>
      </c>
      <c r="P447" s="9">
        <f>VLOOKUP(C447, [1]Data!$A:$I, 9, FALSE)</f>
        <v>0.12300000000000001</v>
      </c>
      <c r="Q447" s="9">
        <f>VLOOKUP(C447, [1]Data!$A:$J, 10, FALSE)</f>
        <v>1.4084507042253521E-2</v>
      </c>
      <c r="R447" s="9">
        <f>VLOOKUP(C447, [1]Data!$A:$K, 11, FALSE)</f>
        <v>4.5999999999999999E-2</v>
      </c>
      <c r="S447" s="9"/>
      <c r="T447" s="9">
        <f>VLOOKUP(C447, [1]Data!$A:$M, 13, FALSE)</f>
        <v>4.3499999999999997E-2</v>
      </c>
      <c r="U447" s="9">
        <f>VLOOKUP(C447, [1]Data!$A:$N, 14, FALSE)</f>
        <v>0.1613</v>
      </c>
      <c r="V447" s="8" t="str">
        <f>VLOOKUP(C447, [1]Data!$A:$O, 15, FALSE)</f>
        <v>St. Charles</v>
      </c>
      <c r="W447" s="8" t="str">
        <f>VLOOKUP(C447, [1]Data!$A:$P, 16, FALSE)</f>
        <v>suburban</v>
      </c>
      <c r="X447" s="8" t="str">
        <f>VLOOKUP(C447, [1]Data!$A:$Q, 17, FALSE)</f>
        <v>St. Louis</v>
      </c>
      <c r="Y447" s="8">
        <f>VLOOKUP(C447, [1]Data!$A:$R, 18, FALSE)</f>
        <v>2928920</v>
      </c>
    </row>
    <row r="448" spans="1:25" ht="15.6" x14ac:dyDescent="0.35">
      <c r="A448" s="7" t="s">
        <v>1107</v>
      </c>
      <c r="B448" s="8" t="s">
        <v>1108</v>
      </c>
      <c r="C448" s="8" t="s">
        <v>1110</v>
      </c>
      <c r="D448" s="8">
        <f>VLOOKUP(C448, [1]Data!$A:$D, 4, FALSE)</f>
        <v>649</v>
      </c>
      <c r="E448" s="8">
        <v>85</v>
      </c>
      <c r="F448" s="8">
        <v>151</v>
      </c>
      <c r="G448" s="9">
        <v>0.5629139072847682</v>
      </c>
      <c r="H448" s="8">
        <v>21.9</v>
      </c>
      <c r="I448" s="8">
        <v>21</v>
      </c>
      <c r="J448" s="8">
        <v>21.3</v>
      </c>
      <c r="K448" s="8">
        <v>22.8</v>
      </c>
      <c r="L448" s="8">
        <v>22.2</v>
      </c>
      <c r="M448" s="9">
        <f>VLOOKUP(C448, [1]Data!$A:$F, 6, FALSE)</f>
        <v>0.17300000000000001</v>
      </c>
      <c r="N448" s="9">
        <f>VLOOKUP(C448, [1]Data!$A:$G, 7, FALSE)</f>
        <v>0.64300000000000002</v>
      </c>
      <c r="O448" s="9">
        <f>VLOOKUP(C448, [1]Data!$A:$H, 8, FALSE)</f>
        <v>0.151</v>
      </c>
      <c r="P448" s="9">
        <f>VLOOKUP(C448, [1]Data!$A:$I, 9, FALSE)</f>
        <v>9.0999999999999998E-2</v>
      </c>
      <c r="Q448" s="9">
        <f>VLOOKUP(C448, [1]Data!$A:$J, 10, FALSE)</f>
        <v>3.3898305084745763E-2</v>
      </c>
      <c r="R448" s="9">
        <f>VLOOKUP(C448, [1]Data!$A:$K, 11, FALSE)</f>
        <v>7.6999999999999999E-2</v>
      </c>
      <c r="S448" s="9"/>
      <c r="T448" s="9">
        <f>VLOOKUP(C448, [1]Data!$A:$M, 13, FALSE)</f>
        <v>3.2400000000000005E-2</v>
      </c>
      <c r="U448" s="9">
        <f>VLOOKUP(C448, [1]Data!$A:$N, 14, FALSE)</f>
        <v>0.14330000000000001</v>
      </c>
      <c r="V448" s="8" t="str">
        <f>VLOOKUP(C448, [1]Data!$A:$O, 15, FALSE)</f>
        <v>St. Charles</v>
      </c>
      <c r="W448" s="8" t="str">
        <f>VLOOKUP(C448, [1]Data!$A:$P, 16, FALSE)</f>
        <v>suburban</v>
      </c>
      <c r="X448" s="8" t="str">
        <f>VLOOKUP(C448, [1]Data!$A:$Q, 17, FALSE)</f>
        <v>St. Louis</v>
      </c>
      <c r="Y448" s="8">
        <f>VLOOKUP(C448, [1]Data!$A:$R, 18, FALSE)</f>
        <v>2928920</v>
      </c>
    </row>
    <row r="449" spans="1:25" ht="15.6" x14ac:dyDescent="0.35">
      <c r="A449" s="7" t="s">
        <v>414</v>
      </c>
      <c r="B449" s="8" t="s">
        <v>415</v>
      </c>
      <c r="C449" s="8" t="s">
        <v>416</v>
      </c>
      <c r="D449" s="8">
        <f>VLOOKUP(C449, [1]Data!$A:$D, 4, FALSE)</f>
        <v>673</v>
      </c>
      <c r="E449" s="8">
        <v>95</v>
      </c>
      <c r="F449" s="8">
        <v>144</v>
      </c>
      <c r="G449" s="9">
        <v>0.65972222222222221</v>
      </c>
      <c r="H449" s="8">
        <v>18.399999999999999</v>
      </c>
      <c r="I449" s="8">
        <v>17.2</v>
      </c>
      <c r="J449" s="8">
        <v>18.2</v>
      </c>
      <c r="K449" s="8">
        <v>19</v>
      </c>
      <c r="L449" s="8">
        <v>18.8</v>
      </c>
      <c r="M449" s="9">
        <f>VLOOKUP(C449, [1]Data!$A:$F, 6, FALSE)</f>
        <v>0.33899999999999997</v>
      </c>
      <c r="N449" s="9">
        <f>VLOOKUP(C449, [1]Data!$A:$G, 7, FALSE)</f>
        <v>0.93599999999999994</v>
      </c>
      <c r="O449" s="9">
        <f>VLOOKUP(C449, [1]Data!$A:$H, 8, FALSE)</f>
        <v>1.2E-2</v>
      </c>
      <c r="P449" s="9">
        <f>VLOOKUP(C449, [1]Data!$A:$I, 9, FALSE)</f>
        <v>1.4999999999999999E-2</v>
      </c>
      <c r="Q449" s="9" t="str">
        <f>VLOOKUP(C449, [1]Data!$A:$J, 10, FALSE)</f>
        <v>*</v>
      </c>
      <c r="R449" s="9">
        <f>VLOOKUP(C449, [1]Data!$A:$K, 11, FALSE)</f>
        <v>2.7000000000000003E-2</v>
      </c>
      <c r="S449" s="9" t="str">
        <f>VLOOKUP(C449, [1]Data!$A:$L, 12, FALSE)</f>
        <v>*</v>
      </c>
      <c r="T449" s="9" t="str">
        <f>VLOOKUP(C449, [1]Data!$A:$M, 13, FALSE)</f>
        <v>*</v>
      </c>
      <c r="U449" s="9">
        <f>VLOOKUP(C449, [1]Data!$A:$N, 14, FALSE)</f>
        <v>0.13519999999999999</v>
      </c>
      <c r="V449" s="8" t="str">
        <f>VLOOKUP(C449, [1]Data!$A:$O, 15, FALSE)</f>
        <v>Franklin</v>
      </c>
      <c r="W449" s="8" t="str">
        <f>VLOOKUP(C449, [1]Data!$A:$P, 16, FALSE)</f>
        <v>town</v>
      </c>
      <c r="X449" s="8" t="str">
        <f>VLOOKUP(C449, [1]Data!$A:$Q, 17, FALSE)</f>
        <v>Ozarks</v>
      </c>
      <c r="Y449" s="8">
        <f>VLOOKUP(C449, [1]Data!$A:$R, 18, FALSE)</f>
        <v>2929100</v>
      </c>
    </row>
    <row r="450" spans="1:25" ht="15.6" x14ac:dyDescent="0.35">
      <c r="A450" s="7" t="s">
        <v>824</v>
      </c>
      <c r="B450" s="8" t="s">
        <v>825</v>
      </c>
      <c r="C450" s="8" t="s">
        <v>826</v>
      </c>
      <c r="D450" s="8">
        <f>VLOOKUP(C450, [1]Data!$A:$D, 4, FALSE)</f>
        <v>142</v>
      </c>
      <c r="E450" s="8">
        <v>17</v>
      </c>
      <c r="F450" s="8">
        <v>17</v>
      </c>
      <c r="G450" s="9">
        <v>1</v>
      </c>
      <c r="H450" s="8">
        <v>22.4</v>
      </c>
      <c r="I450" s="8">
        <v>22.4</v>
      </c>
      <c r="J450" s="8">
        <v>22</v>
      </c>
      <c r="K450" s="8">
        <v>22.1</v>
      </c>
      <c r="L450" s="8">
        <v>22.3</v>
      </c>
      <c r="M450" s="9">
        <f>VLOOKUP(C450, [1]Data!$A:$F, 6, FALSE)</f>
        <v>0.10099999999999999</v>
      </c>
      <c r="N450" s="9">
        <f>VLOOKUP(C450, [1]Data!$A:$G, 7, FALSE)</f>
        <v>0.97900000000000009</v>
      </c>
      <c r="O450" s="9" t="str">
        <f>VLOOKUP(C450, [1]Data!$A:$H, 8, FALSE)</f>
        <v>*</v>
      </c>
      <c r="P450" s="9" t="str">
        <f>VLOOKUP(C450, [1]Data!$A:$I, 9, FALSE)</f>
        <v>*</v>
      </c>
      <c r="Q450" s="9" t="str">
        <f>VLOOKUP(C450, [1]Data!$A:$J, 10, FALSE)</f>
        <v>*</v>
      </c>
      <c r="R450" s="9" t="str">
        <f>VLOOKUP(C450, [1]Data!$A:$K, 11, FALSE)</f>
        <v>*</v>
      </c>
      <c r="S450" s="9" t="str">
        <f>VLOOKUP(C450, [1]Data!$A:$L, 12, FALSE)</f>
        <v>*</v>
      </c>
      <c r="T450" s="9" t="str">
        <f>VLOOKUP(C450, [1]Data!$A:$M, 13, FALSE)</f>
        <v>*</v>
      </c>
      <c r="U450" s="9">
        <f>VLOOKUP(C450, [1]Data!$A:$N, 14, FALSE)</f>
        <v>5.6299999999999996E-2</v>
      </c>
      <c r="V450" s="8" t="str">
        <f>VLOOKUP(C450, [1]Data!$A:$O, 15, FALSE)</f>
        <v>Miller</v>
      </c>
      <c r="W450" s="8" t="str">
        <f>VLOOKUP(C450, [1]Data!$A:$P, 16, FALSE)</f>
        <v>town</v>
      </c>
      <c r="X450" s="8" t="str">
        <f>VLOOKUP(C450, [1]Data!$A:$Q, 17, FALSE)</f>
        <v>Central</v>
      </c>
      <c r="Y450" s="8">
        <f>VLOOKUP(C450, [1]Data!$A:$R, 18, FALSE)</f>
        <v>2929130</v>
      </c>
    </row>
    <row r="451" spans="1:25" ht="15.6" x14ac:dyDescent="0.35">
      <c r="A451" s="7" t="s">
        <v>981</v>
      </c>
      <c r="B451" s="8" t="s">
        <v>982</v>
      </c>
      <c r="C451" s="8" t="s">
        <v>983</v>
      </c>
      <c r="D451" s="8">
        <f>VLOOKUP(C451, [1]Data!$A:$D, 4, FALSE)</f>
        <v>558</v>
      </c>
      <c r="E451" s="8">
        <v>58</v>
      </c>
      <c r="F451" s="8">
        <v>130</v>
      </c>
      <c r="G451" s="9">
        <v>0.44615384615384618</v>
      </c>
      <c r="H451" s="8">
        <v>20</v>
      </c>
      <c r="I451" s="8">
        <v>18.899999999999999</v>
      </c>
      <c r="J451" s="8">
        <v>18.5</v>
      </c>
      <c r="K451" s="8">
        <v>21.9</v>
      </c>
      <c r="L451" s="8">
        <v>20.100000000000001</v>
      </c>
      <c r="M451" s="9">
        <f>VLOOKUP(C451, [1]Data!$A:$F, 6, FALSE)</f>
        <v>0.34200000000000003</v>
      </c>
      <c r="N451" s="9">
        <f>VLOOKUP(C451, [1]Data!$A:$G, 7, FALSE)</f>
        <v>0.93</v>
      </c>
      <c r="O451" s="9">
        <f>VLOOKUP(C451, [1]Data!$A:$H, 8, FALSE)</f>
        <v>3.7999999999999999E-2</v>
      </c>
      <c r="P451" s="9">
        <f>VLOOKUP(C451, [1]Data!$A:$I, 9, FALSE)</f>
        <v>1.3000000000000001E-2</v>
      </c>
      <c r="Q451" s="9" t="str">
        <f>VLOOKUP(C451, [1]Data!$A:$J, 10, FALSE)</f>
        <v>*</v>
      </c>
      <c r="R451" s="9" t="str">
        <f>VLOOKUP(C451, [1]Data!$A:$K, 11, FALSE)</f>
        <v>*</v>
      </c>
      <c r="S451" s="9" t="str">
        <f>VLOOKUP(C451, [1]Data!$A:$L, 12, FALSE)</f>
        <v>*</v>
      </c>
      <c r="T451" s="9" t="str">
        <f>VLOOKUP(C451, [1]Data!$A:$M, 13, FALSE)</f>
        <v>*</v>
      </c>
      <c r="U451" s="9">
        <f>VLOOKUP(C451, [1]Data!$A:$N, 14, FALSE)</f>
        <v>0.1326</v>
      </c>
      <c r="V451" s="8" t="str">
        <f>VLOOKUP(C451, [1]Data!$A:$O, 15, FALSE)</f>
        <v>Phelps</v>
      </c>
      <c r="W451" s="8" t="str">
        <f>VLOOKUP(C451, [1]Data!$A:$P, 16, FALSE)</f>
        <v>town</v>
      </c>
      <c r="X451" s="8" t="str">
        <f>VLOOKUP(C451, [1]Data!$A:$Q, 17, FALSE)</f>
        <v>Ozarks</v>
      </c>
      <c r="Y451" s="8">
        <f>VLOOKUP(C451, [1]Data!$A:$R, 18, FALSE)</f>
        <v>2929250</v>
      </c>
    </row>
    <row r="452" spans="1:25" ht="15.6" x14ac:dyDescent="0.35">
      <c r="A452" s="7" t="s">
        <v>128</v>
      </c>
      <c r="B452" s="8" t="s">
        <v>129</v>
      </c>
      <c r="C452" s="8" t="s">
        <v>130</v>
      </c>
      <c r="D452" s="8">
        <f>VLOOKUP(C452, [1]Data!$A:$D, 4, FALSE)</f>
        <v>682</v>
      </c>
      <c r="E452" s="8">
        <v>51</v>
      </c>
      <c r="F452" s="8">
        <v>126</v>
      </c>
      <c r="G452" s="9">
        <v>0.40476190476190477</v>
      </c>
      <c r="H452" s="8">
        <v>19.399999999999999</v>
      </c>
      <c r="I452" s="8">
        <v>18.100000000000001</v>
      </c>
      <c r="J452" s="8">
        <v>18.600000000000001</v>
      </c>
      <c r="K452" s="8">
        <v>20.2</v>
      </c>
      <c r="L452" s="8">
        <v>20</v>
      </c>
      <c r="M452" s="9">
        <f>VLOOKUP(C452, [1]Data!$A:$F, 6, FALSE)</f>
        <v>0.32700000000000001</v>
      </c>
      <c r="N452" s="9">
        <f>VLOOKUP(C452, [1]Data!$A:$G, 7, FALSE)</f>
        <v>0.79599999999999993</v>
      </c>
      <c r="O452" s="9">
        <f>VLOOKUP(C452, [1]Data!$A:$H, 8, FALSE)</f>
        <v>3.1E-2</v>
      </c>
      <c r="P452" s="9">
        <f>VLOOKUP(C452, [1]Data!$A:$I, 9, FALSE)</f>
        <v>0.1</v>
      </c>
      <c r="Q452" s="9" t="str">
        <f>VLOOKUP(C452, [1]Data!$A:$J, 10, FALSE)</f>
        <v>*</v>
      </c>
      <c r="R452" s="9">
        <f>VLOOKUP(C452, [1]Data!$A:$K, 11, FALSE)</f>
        <v>0.06</v>
      </c>
      <c r="S452" s="9" t="str">
        <f>VLOOKUP(C452, [1]Data!$A:$L, 12, FALSE)</f>
        <v>*</v>
      </c>
      <c r="T452" s="9">
        <f>VLOOKUP(C452, [1]Data!$A:$M, 13, FALSE)</f>
        <v>4.8399999999999999E-2</v>
      </c>
      <c r="U452" s="9">
        <f>VLOOKUP(C452, [1]Data!$A:$N, 14, FALSE)</f>
        <v>0.12609999999999999</v>
      </c>
      <c r="V452" s="8" t="str">
        <f>VLOOKUP(C452, [1]Data!$A:$O, 15, FALSE)</f>
        <v>Buchanan</v>
      </c>
      <c r="W452" s="8" t="str">
        <f>VLOOKUP(C452, [1]Data!$A:$P, 16, FALSE)</f>
        <v>rural</v>
      </c>
      <c r="X452" s="8" t="str">
        <f>VLOOKUP(C452, [1]Data!$A:$Q, 17, FALSE)</f>
        <v>Northwest</v>
      </c>
      <c r="Y452" s="8">
        <f>VLOOKUP(C452, [1]Data!$A:$R, 18, FALSE)</f>
        <v>2927060</v>
      </c>
    </row>
    <row r="453" spans="1:25" ht="15.6" x14ac:dyDescent="0.35">
      <c r="A453" s="7" t="s">
        <v>128</v>
      </c>
      <c r="B453" s="8" t="s">
        <v>129</v>
      </c>
      <c r="C453" s="8" t="s">
        <v>131</v>
      </c>
      <c r="D453" s="8">
        <f>VLOOKUP(C453, [1]Data!$A:$D, 4, FALSE)</f>
        <v>1312</v>
      </c>
      <c r="E453" s="8">
        <v>210</v>
      </c>
      <c r="F453" s="8">
        <v>383</v>
      </c>
      <c r="G453" s="9">
        <v>0.54830287206266315</v>
      </c>
      <c r="H453" s="8">
        <v>21.3</v>
      </c>
      <c r="I453" s="8">
        <v>21.3</v>
      </c>
      <c r="J453" s="8">
        <v>19.899999999999999</v>
      </c>
      <c r="K453" s="8">
        <v>22.1</v>
      </c>
      <c r="L453" s="8">
        <v>21.2</v>
      </c>
      <c r="M453" s="9">
        <f>VLOOKUP(C453, [1]Data!$A:$F, 6, FALSE)</f>
        <v>1</v>
      </c>
      <c r="N453" s="9">
        <f>VLOOKUP(C453, [1]Data!$A:$G, 7, FALSE)</f>
        <v>0.53799999999999992</v>
      </c>
      <c r="O453" s="9">
        <f>VLOOKUP(C453, [1]Data!$A:$H, 8, FALSE)</f>
        <v>0.29299999999999998</v>
      </c>
      <c r="P453" s="9">
        <f>VLOOKUP(C453, [1]Data!$A:$I, 9, FALSE)</f>
        <v>5.2999999999999999E-2</v>
      </c>
      <c r="Q453" s="9">
        <f>VLOOKUP(C453, [1]Data!$A:$J, 10, FALSE)</f>
        <v>2.4390243902439025E-2</v>
      </c>
      <c r="R453" s="9">
        <f>VLOOKUP(C453, [1]Data!$A:$K, 11, FALSE)</f>
        <v>0.09</v>
      </c>
      <c r="S453" s="9"/>
      <c r="T453" s="9">
        <f>VLOOKUP(C453, [1]Data!$A:$M, 13, FALSE)</f>
        <v>2.52E-2</v>
      </c>
      <c r="U453" s="9">
        <f>VLOOKUP(C453, [1]Data!$A:$N, 14, FALSE)</f>
        <v>0.14940000000000001</v>
      </c>
      <c r="V453" s="8" t="str">
        <f>VLOOKUP(C453, [1]Data!$A:$O, 15, FALSE)</f>
        <v>Cape Girardeau</v>
      </c>
      <c r="W453" s="8" t="str">
        <f>VLOOKUP(C453, [1]Data!$A:$P, 16, FALSE)</f>
        <v>suburban</v>
      </c>
      <c r="X453" s="8" t="str">
        <f>VLOOKUP(C453, [1]Data!$A:$Q, 17, FALSE)</f>
        <v>Bootheel</v>
      </c>
      <c r="Y453" s="8">
        <f>VLOOKUP(C453, [1]Data!$A:$R, 18, FALSE)</f>
        <v>2907120</v>
      </c>
    </row>
    <row r="454" spans="1:25" ht="15.6" x14ac:dyDescent="0.35">
      <c r="A454" s="7" t="s">
        <v>128</v>
      </c>
      <c r="B454" s="8" t="s">
        <v>129</v>
      </c>
      <c r="C454" s="8" t="s">
        <v>132</v>
      </c>
      <c r="D454" s="8">
        <f>VLOOKUP(C454, [1]Data!$A:$D, 4, FALSE)</f>
        <v>728</v>
      </c>
      <c r="E454" s="8">
        <v>70</v>
      </c>
      <c r="F454" s="8">
        <v>150</v>
      </c>
      <c r="G454" s="9">
        <v>0.46666666666666667</v>
      </c>
      <c r="H454" s="8">
        <v>19</v>
      </c>
      <c r="I454" s="8">
        <v>18</v>
      </c>
      <c r="J454" s="8">
        <v>18.3</v>
      </c>
      <c r="K454" s="8">
        <v>20.100000000000001</v>
      </c>
      <c r="L454" s="8">
        <v>19.2</v>
      </c>
      <c r="M454" s="9">
        <f>VLOOKUP(C454, [1]Data!$A:$F, 6, FALSE)</f>
        <v>1</v>
      </c>
      <c r="N454" s="9">
        <f>VLOOKUP(C454, [1]Data!$A:$G, 7, FALSE)</f>
        <v>0.68700000000000006</v>
      </c>
      <c r="O454" s="9">
        <f>VLOOKUP(C454, [1]Data!$A:$H, 8, FALSE)</f>
        <v>9.3000000000000013E-2</v>
      </c>
      <c r="P454" s="9">
        <f>VLOOKUP(C454, [1]Data!$A:$I, 9, FALSE)</f>
        <v>9.6000000000000002E-2</v>
      </c>
      <c r="Q454" s="9">
        <f>VLOOKUP(C454, [1]Data!$A:$J, 10, FALSE)</f>
        <v>1.2362637362637362E-2</v>
      </c>
      <c r="R454" s="9">
        <f>VLOOKUP(C454, [1]Data!$A:$K, 11, FALSE)</f>
        <v>9.9000000000000005E-2</v>
      </c>
      <c r="S454" s="9">
        <f>VLOOKUP(C454, [1]Data!$A:$L, 12, FALSE)</f>
        <v>1.2637362637362703E-2</v>
      </c>
      <c r="T454" s="9">
        <f>VLOOKUP(C454, [1]Data!$A:$M, 13, FALSE)</f>
        <v>3.9800000000000002E-2</v>
      </c>
      <c r="U454" s="9">
        <f>VLOOKUP(C454, [1]Data!$A:$N, 14, FALSE)</f>
        <v>0.15380000000000002</v>
      </c>
      <c r="V454" s="8" t="str">
        <f>VLOOKUP(C454, [1]Data!$A:$O, 15, FALSE)</f>
        <v>Buchanan</v>
      </c>
      <c r="W454" s="8" t="str">
        <f>VLOOKUP(C454, [1]Data!$A:$P, 16, FALSE)</f>
        <v>rural</v>
      </c>
      <c r="X454" s="8" t="str">
        <f>VLOOKUP(C454, [1]Data!$A:$Q, 17, FALSE)</f>
        <v>Northwest</v>
      </c>
      <c r="Y454" s="8">
        <f>VLOOKUP(C454, [1]Data!$A:$R, 18, FALSE)</f>
        <v>2927060</v>
      </c>
    </row>
    <row r="455" spans="1:25" ht="15.6" x14ac:dyDescent="0.35">
      <c r="A455" s="7" t="s">
        <v>1395</v>
      </c>
      <c r="B455" s="8" t="s">
        <v>1396</v>
      </c>
      <c r="C455" s="8" t="s">
        <v>1397</v>
      </c>
      <c r="D455" s="8">
        <f>VLOOKUP(C455, [1]Data!$A:$D, 4, FALSE)</f>
        <v>580</v>
      </c>
      <c r="E455" s="8">
        <v>114</v>
      </c>
      <c r="F455" s="8">
        <v>117</v>
      </c>
      <c r="G455" s="9">
        <v>0.97435897435897434</v>
      </c>
      <c r="H455" s="8">
        <v>13.5</v>
      </c>
      <c r="I455" s="8">
        <v>12.2</v>
      </c>
      <c r="J455" s="8">
        <v>14.3</v>
      </c>
      <c r="K455" s="8">
        <v>13.3</v>
      </c>
      <c r="L455" s="8">
        <v>13.7</v>
      </c>
      <c r="M455" s="9">
        <f>VLOOKUP(C455, [1]Data!$A:$F, 6, FALSE)</f>
        <v>1</v>
      </c>
      <c r="N455" s="9">
        <f>VLOOKUP(C455, [1]Data!$A:$G, 7, FALSE)</f>
        <v>2.7999999999999997E-2</v>
      </c>
      <c r="O455" s="9">
        <f>VLOOKUP(C455, [1]Data!$A:$H, 8, FALSE)</f>
        <v>0.94099999999999995</v>
      </c>
      <c r="P455" s="9">
        <f>VLOOKUP(C455, [1]Data!$A:$I, 9, FALSE)</f>
        <v>2.6000000000000002E-2</v>
      </c>
      <c r="Q455" s="9" t="str">
        <f>VLOOKUP(C455, [1]Data!$A:$J, 10, FALSE)</f>
        <v>*</v>
      </c>
      <c r="R455" s="9" t="str">
        <f>VLOOKUP(C455, [1]Data!$A:$K, 11, FALSE)</f>
        <v>*</v>
      </c>
      <c r="S455" s="9" t="str">
        <f>VLOOKUP(C455, [1]Data!$A:$L, 12, FALSE)</f>
        <v>*</v>
      </c>
      <c r="T455" s="9">
        <f>VLOOKUP(C455, [1]Data!$A:$M, 13, FALSE)</f>
        <v>2.5899999999999999E-2</v>
      </c>
      <c r="U455" s="9">
        <f>VLOOKUP(C455, [1]Data!$A:$N, 14, FALSE)</f>
        <v>7.4099999999999999E-2</v>
      </c>
      <c r="V455" s="8" t="str">
        <f>VLOOKUP(C455, [1]Data!$A:$O, 15, FALSE)</f>
        <v>St. Louis City</v>
      </c>
      <c r="W455" s="8" t="str">
        <f>VLOOKUP(C455, [1]Data!$A:$P, 16, FALSE)</f>
        <v>urban</v>
      </c>
      <c r="X455" s="8" t="str">
        <f>VLOOKUP(C455, [1]Data!$A:$Q, 17, FALSE)</f>
        <v>St. Louis</v>
      </c>
      <c r="Y455" s="8">
        <f>VLOOKUP(C455, [1]Data!$A:$R, 18, FALSE)</f>
        <v>2929280</v>
      </c>
    </row>
    <row r="456" spans="1:25" ht="15.6" x14ac:dyDescent="0.35">
      <c r="A456" s="7" t="s">
        <v>1395</v>
      </c>
      <c r="B456" s="8" t="s">
        <v>1396</v>
      </c>
      <c r="C456" s="8" t="s">
        <v>1398</v>
      </c>
      <c r="D456" s="8">
        <f>VLOOKUP(C456, [1]Data!$A:$D, 4, FALSE)</f>
        <v>960</v>
      </c>
      <c r="E456" s="8">
        <v>219</v>
      </c>
      <c r="F456" s="8">
        <v>228</v>
      </c>
      <c r="G456" s="9">
        <v>0.96052631578947367</v>
      </c>
      <c r="H456" s="8">
        <v>14.2</v>
      </c>
      <c r="I456" s="8">
        <v>12.8</v>
      </c>
      <c r="J456" s="8">
        <v>14.8</v>
      </c>
      <c r="K456" s="8">
        <v>14.1</v>
      </c>
      <c r="L456" s="8">
        <v>14.8</v>
      </c>
      <c r="M456" s="9">
        <f>VLOOKUP(C456, [1]Data!$A:$F, 6, FALSE)</f>
        <v>1</v>
      </c>
      <c r="N456" s="9">
        <f>VLOOKUP(C456, [1]Data!$A:$G, 7, FALSE)</f>
        <v>0.128</v>
      </c>
      <c r="O456" s="9">
        <f>VLOOKUP(C456, [1]Data!$A:$H, 8, FALSE)</f>
        <v>0.63300000000000001</v>
      </c>
      <c r="P456" s="9">
        <f>VLOOKUP(C456, [1]Data!$A:$I, 9, FALSE)</f>
        <v>0.17100000000000001</v>
      </c>
      <c r="Q456" s="9">
        <f>VLOOKUP(C456, [1]Data!$A:$J, 10, FALSE)</f>
        <v>6.458333333333334E-2</v>
      </c>
      <c r="R456" s="9" t="str">
        <f>VLOOKUP(C456, [1]Data!$A:$K, 11, FALSE)</f>
        <v>*</v>
      </c>
      <c r="S456" s="9" t="str">
        <f>VLOOKUP(C456, [1]Data!$A:$L, 12, FALSE)</f>
        <v>*</v>
      </c>
      <c r="T456" s="9">
        <f>VLOOKUP(C456, [1]Data!$A:$M, 13, FALSE)</f>
        <v>0.20629999999999998</v>
      </c>
      <c r="U456" s="9">
        <f>VLOOKUP(C456, [1]Data!$A:$N, 14, FALSE)</f>
        <v>0.18129999999999999</v>
      </c>
      <c r="V456" s="8" t="str">
        <f>VLOOKUP(C456, [1]Data!$A:$O, 15, FALSE)</f>
        <v>St. Louis City</v>
      </c>
      <c r="W456" s="8" t="str">
        <f>VLOOKUP(C456, [1]Data!$A:$P, 16, FALSE)</f>
        <v>urban</v>
      </c>
      <c r="X456" s="8" t="str">
        <f>VLOOKUP(C456, [1]Data!$A:$Q, 17, FALSE)</f>
        <v>St. Louis</v>
      </c>
      <c r="Y456" s="8">
        <f>VLOOKUP(C456, [1]Data!$A:$R, 18, FALSE)</f>
        <v>2929280</v>
      </c>
    </row>
    <row r="457" spans="1:25" ht="15.6" x14ac:dyDescent="0.35">
      <c r="A457" s="7" t="s">
        <v>1395</v>
      </c>
      <c r="B457" s="8" t="s">
        <v>1396</v>
      </c>
      <c r="C457" s="8" t="s">
        <v>1399</v>
      </c>
      <c r="D457" s="8">
        <f>VLOOKUP(C457, [1]Data!$A:$D, 4, FALSE)</f>
        <v>96</v>
      </c>
      <c r="E457" s="8" t="s">
        <v>3</v>
      </c>
      <c r="F457" s="8">
        <v>19</v>
      </c>
      <c r="G457" s="9" t="s">
        <v>3</v>
      </c>
      <c r="H457" s="8" t="s">
        <v>3</v>
      </c>
      <c r="I457" s="8" t="s">
        <v>3</v>
      </c>
      <c r="J457" s="8" t="s">
        <v>3</v>
      </c>
      <c r="K457" s="8" t="s">
        <v>3</v>
      </c>
      <c r="L457" s="8" t="s">
        <v>3</v>
      </c>
      <c r="M457" s="9">
        <f>VLOOKUP(C457, [1]Data!$A:$F, 6, FALSE)</f>
        <v>1</v>
      </c>
      <c r="N457" s="9">
        <f>VLOOKUP(C457, [1]Data!$A:$G, 7, FALSE)</f>
        <v>0.115</v>
      </c>
      <c r="O457" s="9">
        <f>VLOOKUP(C457, [1]Data!$A:$H, 8, FALSE)</f>
        <v>0.79200000000000004</v>
      </c>
      <c r="P457" s="9">
        <f>VLOOKUP(C457, [1]Data!$A:$I, 9, FALSE)</f>
        <v>7.2999999999999995E-2</v>
      </c>
      <c r="Q457" s="9" t="str">
        <f>VLOOKUP(C457, [1]Data!$A:$J, 10, FALSE)</f>
        <v>*</v>
      </c>
      <c r="R457" s="9" t="str">
        <f>VLOOKUP(C457, [1]Data!$A:$K, 11, FALSE)</f>
        <v>*</v>
      </c>
      <c r="S457" s="9" t="str">
        <f>VLOOKUP(C457, [1]Data!$A:$L, 12, FALSE)</f>
        <v>*</v>
      </c>
      <c r="T457" s="9">
        <f>VLOOKUP(C457, [1]Data!$A:$M, 13, FALSE)</f>
        <v>0.11460000000000001</v>
      </c>
      <c r="U457" s="9">
        <f>VLOOKUP(C457, [1]Data!$A:$N, 14, FALSE)</f>
        <v>0.9375</v>
      </c>
      <c r="V457" s="8" t="str">
        <f>VLOOKUP(C457, [1]Data!$A:$O, 15, FALSE)</f>
        <v>St. Louis City</v>
      </c>
      <c r="W457" s="8" t="str">
        <f>VLOOKUP(C457, [1]Data!$A:$P, 16, FALSE)</f>
        <v>urban</v>
      </c>
      <c r="X457" s="8" t="str">
        <f>VLOOKUP(C457, [1]Data!$A:$Q, 17, FALSE)</f>
        <v>St. Louis</v>
      </c>
      <c r="Y457" s="8">
        <f>VLOOKUP(C457, [1]Data!$A:$R, 18, FALSE)</f>
        <v>2929280</v>
      </c>
    </row>
    <row r="458" spans="1:25" ht="15.6" x14ac:dyDescent="0.35">
      <c r="A458" s="7" t="s">
        <v>1395</v>
      </c>
      <c r="B458" s="8" t="s">
        <v>1396</v>
      </c>
      <c r="C458" s="8" t="s">
        <v>1400</v>
      </c>
      <c r="D458" s="8">
        <f>VLOOKUP(C458, [1]Data!$A:$D, 4, FALSE)</f>
        <v>182</v>
      </c>
      <c r="E458" s="8">
        <v>38</v>
      </c>
      <c r="F458" s="8">
        <v>40</v>
      </c>
      <c r="G458" s="9">
        <v>0.95</v>
      </c>
      <c r="H458" s="8">
        <v>14.3</v>
      </c>
      <c r="I458" s="8">
        <v>12.5</v>
      </c>
      <c r="J458" s="8">
        <v>14.5</v>
      </c>
      <c r="K458" s="8">
        <v>15.1</v>
      </c>
      <c r="L458" s="8">
        <v>14.5</v>
      </c>
      <c r="M458" s="9">
        <f>VLOOKUP(C458, [1]Data!$A:$F, 6, FALSE)</f>
        <v>1</v>
      </c>
      <c r="N458" s="9">
        <f>VLOOKUP(C458, [1]Data!$A:$G, 7, FALSE)</f>
        <v>0.06</v>
      </c>
      <c r="O458" s="9">
        <f>VLOOKUP(C458, [1]Data!$A:$H, 8, FALSE)</f>
        <v>0.64300000000000002</v>
      </c>
      <c r="P458" s="9">
        <f>VLOOKUP(C458, [1]Data!$A:$I, 9, FALSE)</f>
        <v>0.25800000000000001</v>
      </c>
      <c r="Q458" s="9">
        <f>VLOOKUP(C458, [1]Data!$A:$J, 10, FALSE)</f>
        <v>3.8461538461538464E-2</v>
      </c>
      <c r="R458" s="9" t="str">
        <f>VLOOKUP(C458, [1]Data!$A:$K, 11, FALSE)</f>
        <v>*</v>
      </c>
      <c r="S458" s="9" t="str">
        <f>VLOOKUP(C458, [1]Data!$A:$L, 12, FALSE)</f>
        <v>*</v>
      </c>
      <c r="T458" s="9">
        <f>VLOOKUP(C458, [1]Data!$A:$M, 13, FALSE)</f>
        <v>0.3901</v>
      </c>
      <c r="U458" s="9">
        <f>VLOOKUP(C458, [1]Data!$A:$N, 14, FALSE)</f>
        <v>0.25819999999999999</v>
      </c>
      <c r="V458" s="8" t="str">
        <f>VLOOKUP(C458, [1]Data!$A:$O, 15, FALSE)</f>
        <v>St. Louis City</v>
      </c>
      <c r="W458" s="8" t="str">
        <f>VLOOKUP(C458, [1]Data!$A:$P, 16, FALSE)</f>
        <v>urban</v>
      </c>
      <c r="X458" s="8" t="str">
        <f>VLOOKUP(C458, [1]Data!$A:$Q, 17, FALSE)</f>
        <v>St. Louis</v>
      </c>
      <c r="Y458" s="8">
        <f>VLOOKUP(C458, [1]Data!$A:$R, 18, FALSE)</f>
        <v>2929280</v>
      </c>
    </row>
    <row r="459" spans="1:25" ht="15.6" x14ac:dyDescent="0.35">
      <c r="A459" s="7" t="s">
        <v>1395</v>
      </c>
      <c r="B459" s="8" t="s">
        <v>1396</v>
      </c>
      <c r="C459" s="8" t="s">
        <v>1401</v>
      </c>
      <c r="D459" s="8">
        <f>VLOOKUP(C459, [1]Data!$A:$D, 4, FALSE)</f>
        <v>226</v>
      </c>
      <c r="E459" s="8">
        <v>67</v>
      </c>
      <c r="F459" s="8">
        <v>69</v>
      </c>
      <c r="G459" s="9">
        <v>0.97101449275362317</v>
      </c>
      <c r="H459" s="8">
        <v>13.8</v>
      </c>
      <c r="I459" s="8">
        <v>12.2</v>
      </c>
      <c r="J459" s="8">
        <v>14.5</v>
      </c>
      <c r="K459" s="8">
        <v>13.5</v>
      </c>
      <c r="L459" s="8">
        <v>14.6</v>
      </c>
      <c r="M459" s="9">
        <f>VLOOKUP(C459, [1]Data!$A:$F, 6, FALSE)</f>
        <v>1</v>
      </c>
      <c r="N459" s="9">
        <f>VLOOKUP(C459, [1]Data!$A:$G, 7, FALSE)</f>
        <v>2.7000000000000003E-2</v>
      </c>
      <c r="O459" s="9">
        <f>VLOOKUP(C459, [1]Data!$A:$H, 8, FALSE)</f>
        <v>0.93799999999999994</v>
      </c>
      <c r="P459" s="9">
        <f>VLOOKUP(C459, [1]Data!$A:$I, 9, FALSE)</f>
        <v>3.5000000000000003E-2</v>
      </c>
      <c r="Q459" s="9" t="str">
        <f>VLOOKUP(C459, [1]Data!$A:$J, 10, FALSE)</f>
        <v>*</v>
      </c>
      <c r="R459" s="9" t="str">
        <f>VLOOKUP(C459, [1]Data!$A:$K, 11, FALSE)</f>
        <v>*</v>
      </c>
      <c r="S459" s="9" t="str">
        <f>VLOOKUP(C459, [1]Data!$A:$L, 12, FALSE)</f>
        <v>*</v>
      </c>
      <c r="T459" s="9" t="str">
        <f>VLOOKUP(C459, [1]Data!$A:$M, 13, FALSE)</f>
        <v>*</v>
      </c>
      <c r="U459" s="9">
        <f>VLOOKUP(C459, [1]Data!$A:$N, 14, FALSE)</f>
        <v>0.22120000000000001</v>
      </c>
      <c r="V459" s="8" t="str">
        <f>VLOOKUP(C459, [1]Data!$A:$O, 15, FALSE)</f>
        <v>St. Louis City</v>
      </c>
      <c r="W459" s="8" t="str">
        <f>VLOOKUP(C459, [1]Data!$A:$P, 16, FALSE)</f>
        <v>urban</v>
      </c>
      <c r="X459" s="8" t="str">
        <f>VLOOKUP(C459, [1]Data!$A:$Q, 17, FALSE)</f>
        <v>St. Louis</v>
      </c>
      <c r="Y459" s="8">
        <f>VLOOKUP(C459, [1]Data!$A:$R, 18, FALSE)</f>
        <v>2929280</v>
      </c>
    </row>
    <row r="460" spans="1:25" ht="15.6" x14ac:dyDescent="0.35">
      <c r="A460" s="7" t="s">
        <v>1395</v>
      </c>
      <c r="B460" s="8" t="s">
        <v>1396</v>
      </c>
      <c r="C460" s="8" t="s">
        <v>1402</v>
      </c>
      <c r="D460" s="8">
        <f>VLOOKUP(C460, [1]Data!$A:$D, 4, FALSE)</f>
        <v>316</v>
      </c>
      <c r="E460" s="8">
        <v>68</v>
      </c>
      <c r="F460" s="8">
        <v>69</v>
      </c>
      <c r="G460" s="9">
        <v>0.98550724637681164</v>
      </c>
      <c r="H460" s="8">
        <v>22.5</v>
      </c>
      <c r="I460" s="8">
        <v>22.3</v>
      </c>
      <c r="J460" s="8">
        <v>20.6</v>
      </c>
      <c r="K460" s="8">
        <v>24</v>
      </c>
      <c r="L460" s="8">
        <v>22.6</v>
      </c>
      <c r="M460" s="9">
        <f>VLOOKUP(C460, [1]Data!$A:$F, 6, FALSE)</f>
        <v>1</v>
      </c>
      <c r="N460" s="9">
        <f>VLOOKUP(C460, [1]Data!$A:$G, 7, FALSE)</f>
        <v>0.43700000000000006</v>
      </c>
      <c r="O460" s="9">
        <f>VLOOKUP(C460, [1]Data!$A:$H, 8, FALSE)</f>
        <v>0.36099999999999999</v>
      </c>
      <c r="P460" s="9">
        <f>VLOOKUP(C460, [1]Data!$A:$I, 9, FALSE)</f>
        <v>9.1999999999999998E-2</v>
      </c>
      <c r="Q460" s="9">
        <f>VLOOKUP(C460, [1]Data!$A:$J, 10, FALSE)</f>
        <v>9.49367088607595E-2</v>
      </c>
      <c r="R460" s="9">
        <f>VLOOKUP(C460, [1]Data!$A:$K, 11, FALSE)</f>
        <v>1.6E-2</v>
      </c>
      <c r="S460" s="9"/>
      <c r="T460" s="9" t="str">
        <f>VLOOKUP(C460, [1]Data!$A:$M, 13, FALSE)</f>
        <v>*</v>
      </c>
      <c r="U460" s="9" t="str">
        <f>VLOOKUP(C460, [1]Data!$A:$N, 14, FALSE)</f>
        <v>*</v>
      </c>
      <c r="V460" s="8" t="str">
        <f>VLOOKUP(C460, [1]Data!$A:$O, 15, FALSE)</f>
        <v>St. Louis City</v>
      </c>
      <c r="W460" s="8" t="str">
        <f>VLOOKUP(C460, [1]Data!$A:$P, 16, FALSE)</f>
        <v>urban</v>
      </c>
      <c r="X460" s="8" t="str">
        <f>VLOOKUP(C460, [1]Data!$A:$Q, 17, FALSE)</f>
        <v>St. Louis</v>
      </c>
      <c r="Y460" s="8">
        <f>VLOOKUP(C460, [1]Data!$A:$R, 18, FALSE)</f>
        <v>2929280</v>
      </c>
    </row>
    <row r="461" spans="1:25" ht="15.6" x14ac:dyDescent="0.35">
      <c r="A461" s="7" t="s">
        <v>1395</v>
      </c>
      <c r="B461" s="8" t="s">
        <v>1396</v>
      </c>
      <c r="C461" s="8" t="s">
        <v>1403</v>
      </c>
      <c r="D461" s="8">
        <f>VLOOKUP(C461, [1]Data!$A:$D, 4, FALSE)</f>
        <v>373</v>
      </c>
      <c r="E461" s="8">
        <v>102</v>
      </c>
      <c r="F461" s="8">
        <v>103</v>
      </c>
      <c r="G461" s="9">
        <v>0.99029126213592233</v>
      </c>
      <c r="H461" s="8">
        <v>25.4</v>
      </c>
      <c r="I461" s="8">
        <v>26.3</v>
      </c>
      <c r="J461" s="8">
        <v>23.7</v>
      </c>
      <c r="K461" s="8">
        <v>26.8</v>
      </c>
      <c r="L461" s="8">
        <v>24.5</v>
      </c>
      <c r="M461" s="9">
        <f>VLOOKUP(C461, [1]Data!$A:$F, 6, FALSE)</f>
        <v>1</v>
      </c>
      <c r="N461" s="9">
        <f>VLOOKUP(C461, [1]Data!$A:$G, 7, FALSE)</f>
        <v>0.45799999999999996</v>
      </c>
      <c r="O461" s="9">
        <f>VLOOKUP(C461, [1]Data!$A:$H, 8, FALSE)</f>
        <v>0.36700000000000005</v>
      </c>
      <c r="P461" s="9">
        <f>VLOOKUP(C461, [1]Data!$A:$I, 9, FALSE)</f>
        <v>5.9000000000000004E-2</v>
      </c>
      <c r="Q461" s="9">
        <f>VLOOKUP(C461, [1]Data!$A:$J, 10, FALSE)</f>
        <v>8.5790884718498661E-2</v>
      </c>
      <c r="R461" s="9">
        <f>VLOOKUP(C461, [1]Data!$A:$K, 11, FALSE)</f>
        <v>2.7000000000000003E-2</v>
      </c>
      <c r="S461" s="9"/>
      <c r="T461" s="9" t="str">
        <f>VLOOKUP(C461, [1]Data!$A:$M, 13, FALSE)</f>
        <v>*</v>
      </c>
      <c r="U461" s="9" t="str">
        <f>VLOOKUP(C461, [1]Data!$A:$N, 14, FALSE)</f>
        <v>*</v>
      </c>
      <c r="V461" s="8" t="str">
        <f>VLOOKUP(C461, [1]Data!$A:$O, 15, FALSE)</f>
        <v>St. Louis City</v>
      </c>
      <c r="W461" s="8" t="str">
        <f>VLOOKUP(C461, [1]Data!$A:$P, 16, FALSE)</f>
        <v>urban</v>
      </c>
      <c r="X461" s="8" t="str">
        <f>VLOOKUP(C461, [1]Data!$A:$Q, 17, FALSE)</f>
        <v>St. Louis</v>
      </c>
      <c r="Y461" s="8">
        <f>VLOOKUP(C461, [1]Data!$A:$R, 18, FALSE)</f>
        <v>2929280</v>
      </c>
    </row>
    <row r="462" spans="1:25" ht="15.6" x14ac:dyDescent="0.35">
      <c r="A462" s="7" t="s">
        <v>1395</v>
      </c>
      <c r="B462" s="8" t="s">
        <v>1396</v>
      </c>
      <c r="C462" s="8" t="s">
        <v>1404</v>
      </c>
      <c r="D462" s="8">
        <f>VLOOKUP(C462, [1]Data!$A:$D, 4, FALSE)</f>
        <v>558</v>
      </c>
      <c r="E462" s="8">
        <v>59</v>
      </c>
      <c r="F462" s="8">
        <v>60</v>
      </c>
      <c r="G462" s="9">
        <v>0.98333333333333328</v>
      </c>
      <c r="H462" s="8">
        <v>18.899999999999999</v>
      </c>
      <c r="I462" s="8">
        <v>18.3</v>
      </c>
      <c r="J462" s="8">
        <v>17</v>
      </c>
      <c r="K462" s="8">
        <v>20.2</v>
      </c>
      <c r="L462" s="8">
        <v>19.3</v>
      </c>
      <c r="M462" s="9">
        <f>VLOOKUP(C462, [1]Data!$A:$F, 6, FALSE)</f>
        <v>1</v>
      </c>
      <c r="N462" s="9">
        <f>VLOOKUP(C462, [1]Data!$A:$G, 7, FALSE)</f>
        <v>0.41</v>
      </c>
      <c r="O462" s="9">
        <f>VLOOKUP(C462, [1]Data!$A:$H, 8, FALSE)</f>
        <v>0.40700000000000003</v>
      </c>
      <c r="P462" s="9">
        <f>VLOOKUP(C462, [1]Data!$A:$I, 9, FALSE)</f>
        <v>0.10199999999999999</v>
      </c>
      <c r="Q462" s="9">
        <f>VLOOKUP(C462, [1]Data!$A:$J, 10, FALSE)</f>
        <v>3.7634408602150539E-2</v>
      </c>
      <c r="R462" s="9">
        <f>VLOOKUP(C462, [1]Data!$A:$K, 11, FALSE)</f>
        <v>4.0999999999999995E-2</v>
      </c>
      <c r="S462" s="9"/>
      <c r="T462" s="9">
        <f>VLOOKUP(C462, [1]Data!$A:$M, 13, FALSE)</f>
        <v>1.0800000000000001E-2</v>
      </c>
      <c r="U462" s="9">
        <f>VLOOKUP(C462, [1]Data!$A:$N, 14, FALSE)</f>
        <v>4.2999999999999997E-2</v>
      </c>
      <c r="V462" s="8" t="str">
        <f>VLOOKUP(C462, [1]Data!$A:$O, 15, FALSE)</f>
        <v>St. Louis City</v>
      </c>
      <c r="W462" s="8" t="str">
        <f>VLOOKUP(C462, [1]Data!$A:$P, 16, FALSE)</f>
        <v>urban</v>
      </c>
      <c r="X462" s="8" t="str">
        <f>VLOOKUP(C462, [1]Data!$A:$Q, 17, FALSE)</f>
        <v>St. Louis</v>
      </c>
      <c r="Y462" s="8">
        <f>VLOOKUP(C462, [1]Data!$A:$R, 18, FALSE)</f>
        <v>2929280</v>
      </c>
    </row>
    <row r="463" spans="1:25" ht="15.6" x14ac:dyDescent="0.35">
      <c r="A463" s="7" t="s">
        <v>1395</v>
      </c>
      <c r="B463" s="8" t="s">
        <v>1396</v>
      </c>
      <c r="C463" s="8" t="s">
        <v>1405</v>
      </c>
      <c r="D463" s="8">
        <f>VLOOKUP(C463, [1]Data!$A:$D, 4, FALSE)</f>
        <v>413</v>
      </c>
      <c r="E463" s="8">
        <v>67</v>
      </c>
      <c r="F463" s="8">
        <v>76</v>
      </c>
      <c r="G463" s="9">
        <v>0.88157894736842102</v>
      </c>
      <c r="H463" s="8">
        <v>12.7</v>
      </c>
      <c r="I463" s="8">
        <v>10.8</v>
      </c>
      <c r="J463" s="8">
        <v>14.1</v>
      </c>
      <c r="K463" s="8">
        <v>12.3</v>
      </c>
      <c r="L463" s="8">
        <v>13</v>
      </c>
      <c r="M463" s="9">
        <f>VLOOKUP(C463, [1]Data!$A:$F, 6, FALSE)</f>
        <v>1</v>
      </c>
      <c r="N463" s="9">
        <f>VLOOKUP(C463, [1]Data!$A:$G, 7, FALSE)</f>
        <v>7.6999999999999999E-2</v>
      </c>
      <c r="O463" s="9">
        <f>VLOOKUP(C463, [1]Data!$A:$H, 8, FALSE)</f>
        <v>0.73099999999999998</v>
      </c>
      <c r="P463" s="9">
        <f>VLOOKUP(C463, [1]Data!$A:$I, 9, FALSE)</f>
        <v>0.157</v>
      </c>
      <c r="Q463" s="9">
        <f>VLOOKUP(C463, [1]Data!$A:$J, 10, FALSE)</f>
        <v>2.4213075060532687E-2</v>
      </c>
      <c r="R463" s="9" t="str">
        <f>VLOOKUP(C463, [1]Data!$A:$K, 11, FALSE)</f>
        <v>*</v>
      </c>
      <c r="S463" s="9" t="str">
        <f>VLOOKUP(C463, [1]Data!$A:$L, 12, FALSE)</f>
        <v>*</v>
      </c>
      <c r="T463" s="9">
        <f>VLOOKUP(C463, [1]Data!$A:$M, 13, FALSE)</f>
        <v>0.28570000000000001</v>
      </c>
      <c r="U463" s="9">
        <f>VLOOKUP(C463, [1]Data!$A:$N, 14, FALSE)</f>
        <v>0.16219999999999998</v>
      </c>
      <c r="V463" s="8" t="str">
        <f>VLOOKUP(C463, [1]Data!$A:$O, 15, FALSE)</f>
        <v>St. Louis City</v>
      </c>
      <c r="W463" s="8" t="str">
        <f>VLOOKUP(C463, [1]Data!$A:$P, 16, FALSE)</f>
        <v>urban</v>
      </c>
      <c r="X463" s="8" t="str">
        <f>VLOOKUP(C463, [1]Data!$A:$Q, 17, FALSE)</f>
        <v>St. Louis</v>
      </c>
      <c r="Y463" s="8">
        <f>VLOOKUP(C463, [1]Data!$A:$R, 18, FALSE)</f>
        <v>2929280</v>
      </c>
    </row>
    <row r="464" spans="1:25" ht="15.6" x14ac:dyDescent="0.35">
      <c r="A464" s="7" t="s">
        <v>1395</v>
      </c>
      <c r="B464" s="8" t="s">
        <v>1396</v>
      </c>
      <c r="C464" s="8" t="s">
        <v>1406</v>
      </c>
      <c r="D464" s="8">
        <f>VLOOKUP(C464, [1]Data!$A:$D, 4, FALSE)</f>
        <v>527</v>
      </c>
      <c r="E464" s="8">
        <v>115</v>
      </c>
      <c r="F464" s="8">
        <v>120</v>
      </c>
      <c r="G464" s="9">
        <v>0.95833333333333337</v>
      </c>
      <c r="H464" s="8">
        <v>13.6</v>
      </c>
      <c r="I464" s="8">
        <v>12</v>
      </c>
      <c r="J464" s="8">
        <v>14.3</v>
      </c>
      <c r="K464" s="8">
        <v>13.6</v>
      </c>
      <c r="L464" s="8">
        <v>13.8</v>
      </c>
      <c r="M464" s="9">
        <f>VLOOKUP(C464, [1]Data!$A:$F, 6, FALSE)</f>
        <v>1</v>
      </c>
      <c r="N464" s="9">
        <f>VLOOKUP(C464, [1]Data!$A:$G, 7, FALSE)</f>
        <v>1.7000000000000001E-2</v>
      </c>
      <c r="O464" s="9">
        <f>VLOOKUP(C464, [1]Data!$A:$H, 8, FALSE)</f>
        <v>0.89800000000000002</v>
      </c>
      <c r="P464" s="9">
        <f>VLOOKUP(C464, [1]Data!$A:$I, 9, FALSE)</f>
        <v>6.3E-2</v>
      </c>
      <c r="Q464" s="9">
        <f>VLOOKUP(C464, [1]Data!$A:$J, 10, FALSE)</f>
        <v>1.3282732447817837E-2</v>
      </c>
      <c r="R464" s="9" t="str">
        <f>VLOOKUP(C464, [1]Data!$A:$K, 11, FALSE)</f>
        <v>*</v>
      </c>
      <c r="S464" s="9" t="str">
        <f>VLOOKUP(C464, [1]Data!$A:$L, 12, FALSE)</f>
        <v>*</v>
      </c>
      <c r="T464" s="9">
        <f>VLOOKUP(C464, [1]Data!$A:$M, 13, FALSE)</f>
        <v>0.14230000000000001</v>
      </c>
      <c r="U464" s="9">
        <f>VLOOKUP(C464, [1]Data!$A:$N, 14, FALSE)</f>
        <v>0.1139</v>
      </c>
      <c r="V464" s="8" t="str">
        <f>VLOOKUP(C464, [1]Data!$A:$O, 15, FALSE)</f>
        <v>St. Louis City</v>
      </c>
      <c r="W464" s="8" t="str">
        <f>VLOOKUP(C464, [1]Data!$A:$P, 16, FALSE)</f>
        <v>urban</v>
      </c>
      <c r="X464" s="8" t="str">
        <f>VLOOKUP(C464, [1]Data!$A:$Q, 17, FALSE)</f>
        <v>St. Louis</v>
      </c>
      <c r="Y464" s="8">
        <f>VLOOKUP(C464, [1]Data!$A:$R, 18, FALSE)</f>
        <v>2929280</v>
      </c>
    </row>
    <row r="465" spans="1:25" ht="15.6" x14ac:dyDescent="0.35">
      <c r="A465" s="7" t="s">
        <v>1395</v>
      </c>
      <c r="B465" s="8" t="s">
        <v>1396</v>
      </c>
      <c r="C465" s="8" t="s">
        <v>1407</v>
      </c>
      <c r="D465" s="8">
        <f>VLOOKUP(C465, [1]Data!$A:$D, 4, FALSE)</f>
        <v>221</v>
      </c>
      <c r="E465" s="8">
        <v>31</v>
      </c>
      <c r="F465" s="8">
        <v>33</v>
      </c>
      <c r="G465" s="9">
        <v>0.93939393939393945</v>
      </c>
      <c r="H465" s="8">
        <v>12.5</v>
      </c>
      <c r="I465" s="8">
        <v>10</v>
      </c>
      <c r="J465" s="8">
        <v>13.9</v>
      </c>
      <c r="K465" s="8">
        <v>13.2</v>
      </c>
      <c r="L465" s="8">
        <v>12.4</v>
      </c>
      <c r="M465" s="9">
        <f>VLOOKUP(C465, [1]Data!$A:$F, 6, FALSE)</f>
        <v>1</v>
      </c>
      <c r="N465" s="9" t="str">
        <f>VLOOKUP(C465, [1]Data!$A:$G, 7, FALSE)</f>
        <v>*</v>
      </c>
      <c r="O465" s="9">
        <f>VLOOKUP(C465, [1]Data!$A:$H, 8, FALSE)</f>
        <v>0.96400000000000008</v>
      </c>
      <c r="P465" s="9" t="str">
        <f>VLOOKUP(C465, [1]Data!$A:$I, 9, FALSE)</f>
        <v>*</v>
      </c>
      <c r="Q465" s="9" t="str">
        <f>VLOOKUP(C465, [1]Data!$A:$J, 10, FALSE)</f>
        <v>*</v>
      </c>
      <c r="R465" s="9" t="str">
        <f>VLOOKUP(C465, [1]Data!$A:$K, 11, FALSE)</f>
        <v>*</v>
      </c>
      <c r="S465" s="9" t="str">
        <f>VLOOKUP(C465, [1]Data!$A:$L, 12, FALSE)</f>
        <v>*</v>
      </c>
      <c r="T465" s="9" t="str">
        <f>VLOOKUP(C465, [1]Data!$A:$M, 13, FALSE)</f>
        <v>*</v>
      </c>
      <c r="U465" s="9">
        <f>VLOOKUP(C465, [1]Data!$A:$N, 14, FALSE)</f>
        <v>0.22620000000000001</v>
      </c>
      <c r="V465" s="8" t="str">
        <f>VLOOKUP(C465, [1]Data!$A:$O, 15, FALSE)</f>
        <v>St. Louis City</v>
      </c>
      <c r="W465" s="8" t="str">
        <f>VLOOKUP(C465, [1]Data!$A:$P, 16, FALSE)</f>
        <v>urban</v>
      </c>
      <c r="X465" s="8" t="str">
        <f>VLOOKUP(C465, [1]Data!$A:$Q, 17, FALSE)</f>
        <v>St. Louis</v>
      </c>
      <c r="Y465" s="8">
        <f>VLOOKUP(C465, [1]Data!$A:$R, 18, FALSE)</f>
        <v>2929280</v>
      </c>
    </row>
    <row r="466" spans="1:25" ht="15.6" x14ac:dyDescent="0.35">
      <c r="A466" s="7" t="s">
        <v>1395</v>
      </c>
      <c r="B466" s="8" t="s">
        <v>1396</v>
      </c>
      <c r="C466" s="8" t="s">
        <v>1408</v>
      </c>
      <c r="D466" s="8">
        <f>VLOOKUP(C466, [1]Data!$A:$D, 4, FALSE)</f>
        <v>579</v>
      </c>
      <c r="E466" s="8">
        <v>97</v>
      </c>
      <c r="F466" s="8">
        <v>104</v>
      </c>
      <c r="G466" s="9">
        <v>0.93269230769230771</v>
      </c>
      <c r="H466" s="8">
        <v>12.8</v>
      </c>
      <c r="I466" s="8">
        <v>10.6</v>
      </c>
      <c r="J466" s="8">
        <v>13.9</v>
      </c>
      <c r="K466" s="8">
        <v>12.8</v>
      </c>
      <c r="L466" s="8">
        <v>13.2</v>
      </c>
      <c r="M466" s="9">
        <f>VLOOKUP(C466, [1]Data!$A:$F, 6, FALSE)</f>
        <v>1</v>
      </c>
      <c r="N466" s="9" t="str">
        <f>VLOOKUP(C466, [1]Data!$A:$G, 7, FALSE)</f>
        <v>*</v>
      </c>
      <c r="O466" s="9">
        <f>VLOOKUP(C466, [1]Data!$A:$H, 8, FALSE)</f>
        <v>0.98799999999999999</v>
      </c>
      <c r="P466" s="9" t="str">
        <f>VLOOKUP(C466, [1]Data!$A:$I, 9, FALSE)</f>
        <v>*</v>
      </c>
      <c r="Q466" s="9" t="str">
        <f>VLOOKUP(C466, [1]Data!$A:$J, 10, FALSE)</f>
        <v>*</v>
      </c>
      <c r="R466" s="9" t="str">
        <f>VLOOKUP(C466, [1]Data!$A:$K, 11, FALSE)</f>
        <v>*</v>
      </c>
      <c r="S466" s="9" t="str">
        <f>VLOOKUP(C466, [1]Data!$A:$L, 12, FALSE)</f>
        <v>*</v>
      </c>
      <c r="T466" s="9" t="str">
        <f>VLOOKUP(C466, [1]Data!$A:$M, 13, FALSE)</f>
        <v>*</v>
      </c>
      <c r="U466" s="9">
        <f>VLOOKUP(C466, [1]Data!$A:$N, 14, FALSE)</f>
        <v>0.19170000000000001</v>
      </c>
      <c r="V466" s="8" t="str">
        <f>VLOOKUP(C466, [1]Data!$A:$O, 15, FALSE)</f>
        <v>St. Louis City</v>
      </c>
      <c r="W466" s="8" t="str">
        <f>VLOOKUP(C466, [1]Data!$A:$P, 16, FALSE)</f>
        <v>urban</v>
      </c>
      <c r="X466" s="8" t="str">
        <f>VLOOKUP(C466, [1]Data!$A:$Q, 17, FALSE)</f>
        <v>St. Louis</v>
      </c>
      <c r="Y466" s="8">
        <f>VLOOKUP(C466, [1]Data!$A:$R, 18, FALSE)</f>
        <v>2929280</v>
      </c>
    </row>
    <row r="467" spans="1:25" ht="15.6" x14ac:dyDescent="0.35">
      <c r="A467" s="7" t="s">
        <v>1395</v>
      </c>
      <c r="B467" s="8" t="s">
        <v>1396</v>
      </c>
      <c r="C467" s="8" t="s">
        <v>1409</v>
      </c>
      <c r="D467" s="8">
        <f>VLOOKUP(C467, [1]Data!$A:$D, 4, FALSE)</f>
        <v>390</v>
      </c>
      <c r="E467" s="8">
        <v>69</v>
      </c>
      <c r="F467" s="8">
        <v>73</v>
      </c>
      <c r="G467" s="9">
        <v>0.9452054794520548</v>
      </c>
      <c r="H467" s="8">
        <v>14.3</v>
      </c>
      <c r="I467" s="8">
        <v>12.7</v>
      </c>
      <c r="J467" s="8">
        <v>14.6</v>
      </c>
      <c r="K467" s="8">
        <v>14.9</v>
      </c>
      <c r="L467" s="8">
        <v>14.6</v>
      </c>
      <c r="M467" s="9">
        <f>VLOOKUP(C467, [1]Data!$A:$F, 6, FALSE)</f>
        <v>1</v>
      </c>
      <c r="N467" s="9">
        <f>VLOOKUP(C467, [1]Data!$A:$G, 7, FALSE)</f>
        <v>0.14899999999999999</v>
      </c>
      <c r="O467" s="9">
        <f>VLOOKUP(C467, [1]Data!$A:$H, 8, FALSE)</f>
        <v>0.73599999999999999</v>
      </c>
      <c r="P467" s="9">
        <f>VLOOKUP(C467, [1]Data!$A:$I, 9, FALSE)</f>
        <v>8.5000000000000006E-2</v>
      </c>
      <c r="Q467" s="9">
        <f>VLOOKUP(C467, [1]Data!$A:$J, 10, FALSE)</f>
        <v>2.564102564102564E-2</v>
      </c>
      <c r="R467" s="9" t="str">
        <f>VLOOKUP(C467, [1]Data!$A:$K, 11, FALSE)</f>
        <v>*</v>
      </c>
      <c r="S467" s="9" t="str">
        <f>VLOOKUP(C467, [1]Data!$A:$L, 12, FALSE)</f>
        <v>*</v>
      </c>
      <c r="T467" s="9">
        <f>VLOOKUP(C467, [1]Data!$A:$M, 13, FALSE)</f>
        <v>5.6399999999999999E-2</v>
      </c>
      <c r="U467" s="9">
        <f>VLOOKUP(C467, [1]Data!$A:$N, 14, FALSE)</f>
        <v>0.13589999999999999</v>
      </c>
      <c r="V467" s="8" t="str">
        <f>VLOOKUP(C467, [1]Data!$A:$O, 15, FALSE)</f>
        <v>St. Louis City</v>
      </c>
      <c r="W467" s="8" t="str">
        <f>VLOOKUP(C467, [1]Data!$A:$P, 16, FALSE)</f>
        <v>urban</v>
      </c>
      <c r="X467" s="8" t="str">
        <f>VLOOKUP(C467, [1]Data!$A:$Q, 17, FALSE)</f>
        <v>St. Louis</v>
      </c>
      <c r="Y467" s="8">
        <f>VLOOKUP(C467, [1]Data!$A:$R, 18, FALSE)</f>
        <v>2929280</v>
      </c>
    </row>
    <row r="468" spans="1:25" ht="15.6" x14ac:dyDescent="0.35">
      <c r="A468" s="7" t="s">
        <v>434</v>
      </c>
      <c r="B468" s="8" t="s">
        <v>435</v>
      </c>
      <c r="C468" s="8" t="s">
        <v>436</v>
      </c>
      <c r="D468" s="8">
        <f>VLOOKUP(C468, [1]Data!$A:$D, 4, FALSE)</f>
        <v>129</v>
      </c>
      <c r="E468" s="8">
        <v>15</v>
      </c>
      <c r="F468" s="8">
        <v>19</v>
      </c>
      <c r="G468" s="9">
        <v>0.78947368421052633</v>
      </c>
      <c r="H468" s="8">
        <v>21.9</v>
      </c>
      <c r="I468" s="8">
        <v>22.3</v>
      </c>
      <c r="J468" s="8">
        <v>20.5</v>
      </c>
      <c r="K468" s="8">
        <v>23</v>
      </c>
      <c r="L468" s="8">
        <v>21.4</v>
      </c>
      <c r="M468" s="9">
        <f>VLOOKUP(C468, [1]Data!$A:$F, 6, FALSE)</f>
        <v>0.36899999999999999</v>
      </c>
      <c r="N468" s="9">
        <f>VLOOKUP(C468, [1]Data!$A:$G, 7, FALSE)</f>
        <v>0.8909999999999999</v>
      </c>
      <c r="O468" s="9" t="str">
        <f>VLOOKUP(C468, [1]Data!$A:$H, 8, FALSE)</f>
        <v>*</v>
      </c>
      <c r="P468" s="9">
        <f>VLOOKUP(C468, [1]Data!$A:$I, 9, FALSE)</f>
        <v>4.7E-2</v>
      </c>
      <c r="Q468" s="9" t="str">
        <f>VLOOKUP(C468, [1]Data!$A:$J, 10, FALSE)</f>
        <v>*</v>
      </c>
      <c r="R468" s="9" t="str">
        <f>VLOOKUP(C468, [1]Data!$A:$K, 11, FALSE)</f>
        <v>*</v>
      </c>
      <c r="S468" s="9" t="str">
        <f>VLOOKUP(C468, [1]Data!$A:$L, 12, FALSE)</f>
        <v>*</v>
      </c>
      <c r="T468" s="9" t="str">
        <f>VLOOKUP(C468, [1]Data!$A:$M, 13, FALSE)</f>
        <v>*</v>
      </c>
      <c r="U468" s="9">
        <f>VLOOKUP(C468, [1]Data!$A:$N, 14, FALSE)</f>
        <v>0.1085</v>
      </c>
      <c r="V468" s="8" t="str">
        <f>VLOOKUP(C468, [1]Data!$A:$O, 15, FALSE)</f>
        <v>Gentry</v>
      </c>
      <c r="W468" s="8" t="str">
        <f>VLOOKUP(C468, [1]Data!$A:$P, 16, FALSE)</f>
        <v>rural</v>
      </c>
      <c r="X468" s="8" t="str">
        <f>VLOOKUP(C468, [1]Data!$A:$Q, 17, FALSE)</f>
        <v>Northwest</v>
      </c>
      <c r="Y468" s="8">
        <f>VLOOKUP(C468, [1]Data!$A:$R, 18, FALSE)</f>
        <v>2929340</v>
      </c>
    </row>
    <row r="469" spans="1:25" ht="15.6" x14ac:dyDescent="0.35">
      <c r="A469" s="7" t="s">
        <v>1137</v>
      </c>
      <c r="B469" s="8" t="s">
        <v>1138</v>
      </c>
      <c r="C469" s="8" t="s">
        <v>1139</v>
      </c>
      <c r="D469" s="8">
        <f>VLOOKUP(C469, [1]Data!$A:$D, 4, FALSE)</f>
        <v>548</v>
      </c>
      <c r="E469" s="8">
        <v>130</v>
      </c>
      <c r="F469" s="8">
        <v>143</v>
      </c>
      <c r="G469" s="9">
        <v>0.90909090909090906</v>
      </c>
      <c r="H469" s="8">
        <v>18.5</v>
      </c>
      <c r="I469" s="8">
        <v>17.7</v>
      </c>
      <c r="J469" s="8">
        <v>18.600000000000001</v>
      </c>
      <c r="K469" s="8">
        <v>18.600000000000001</v>
      </c>
      <c r="L469" s="8">
        <v>18.7</v>
      </c>
      <c r="M469" s="9">
        <f>VLOOKUP(C469, [1]Data!$A:$F, 6, FALSE)</f>
        <v>0.26300000000000001</v>
      </c>
      <c r="N469" s="9">
        <f>VLOOKUP(C469, [1]Data!$A:$G, 7, FALSE)</f>
        <v>0.93099999999999994</v>
      </c>
      <c r="O469" s="9" t="str">
        <f>VLOOKUP(C469, [1]Data!$A:$H, 8, FALSE)</f>
        <v>*</v>
      </c>
      <c r="P469" s="9">
        <f>VLOOKUP(C469, [1]Data!$A:$I, 9, FALSE)</f>
        <v>1.6E-2</v>
      </c>
      <c r="Q469" s="9" t="str">
        <f>VLOOKUP(C469, [1]Data!$A:$J, 10, FALSE)</f>
        <v>*</v>
      </c>
      <c r="R469" s="9">
        <f>VLOOKUP(C469, [1]Data!$A:$K, 11, FALSE)</f>
        <v>4.2000000000000003E-2</v>
      </c>
      <c r="S469" s="9" t="str">
        <f>VLOOKUP(C469, [1]Data!$A:$L, 12, FALSE)</f>
        <v>*</v>
      </c>
      <c r="T469" s="9" t="str">
        <f>VLOOKUP(C469, [1]Data!$A:$M, 13, FALSE)</f>
        <v>*</v>
      </c>
      <c r="U469" s="9">
        <f>VLOOKUP(C469, [1]Data!$A:$N, 14, FALSE)</f>
        <v>0.115</v>
      </c>
      <c r="V469" s="8" t="str">
        <f>VLOOKUP(C469, [1]Data!$A:$O, 15, FALSE)</f>
        <v>Ste. Genevieve</v>
      </c>
      <c r="W469" s="8" t="str">
        <f>VLOOKUP(C469, [1]Data!$A:$P, 16, FALSE)</f>
        <v>town</v>
      </c>
      <c r="X469" s="8" t="str">
        <f>VLOOKUP(C469, [1]Data!$A:$Q, 17, FALSE)</f>
        <v>Bootheel</v>
      </c>
      <c r="Y469" s="8">
        <f>VLOOKUP(C469, [1]Data!$A:$R, 18, FALSE)</f>
        <v>2929370</v>
      </c>
    </row>
    <row r="470" spans="1:25" ht="15.6" x14ac:dyDescent="0.35">
      <c r="A470" s="7" t="s">
        <v>336</v>
      </c>
      <c r="B470" s="8" t="s">
        <v>337</v>
      </c>
      <c r="C470" s="8" t="s">
        <v>338</v>
      </c>
      <c r="D470" s="8">
        <f>VLOOKUP(C470, [1]Data!$A:$D, 4, FALSE)</f>
        <v>301</v>
      </c>
      <c r="E470" s="8">
        <v>38</v>
      </c>
      <c r="F470" s="8">
        <v>64</v>
      </c>
      <c r="G470" s="9">
        <v>0.59375</v>
      </c>
      <c r="H470" s="8">
        <v>19.7</v>
      </c>
      <c r="I470" s="8">
        <v>18.2</v>
      </c>
      <c r="J470" s="8">
        <v>19.100000000000001</v>
      </c>
      <c r="K470" s="8">
        <v>21.4</v>
      </c>
      <c r="L470" s="8">
        <v>19.2</v>
      </c>
      <c r="M470" s="9">
        <f>VLOOKUP(C470, [1]Data!$A:$F, 6, FALSE)</f>
        <v>0.39799999999999996</v>
      </c>
      <c r="N470" s="9">
        <f>VLOOKUP(C470, [1]Data!$A:$G, 7, FALSE)</f>
        <v>0.95299999999999996</v>
      </c>
      <c r="O470" s="9" t="str">
        <f>VLOOKUP(C470, [1]Data!$A:$H, 8, FALSE)</f>
        <v>*</v>
      </c>
      <c r="P470" s="9">
        <f>VLOOKUP(C470, [1]Data!$A:$I, 9, FALSE)</f>
        <v>1.7000000000000001E-2</v>
      </c>
      <c r="Q470" s="9" t="str">
        <f>VLOOKUP(C470, [1]Data!$A:$J, 10, FALSE)</f>
        <v>*</v>
      </c>
      <c r="R470" s="9">
        <f>VLOOKUP(C470, [1]Data!$A:$K, 11, FALSE)</f>
        <v>0.02</v>
      </c>
      <c r="S470" s="9" t="str">
        <f>VLOOKUP(C470, [1]Data!$A:$L, 12, FALSE)</f>
        <v>*</v>
      </c>
      <c r="T470" s="9" t="str">
        <f>VLOOKUP(C470, [1]Data!$A:$M, 13, FALSE)</f>
        <v>*</v>
      </c>
      <c r="U470" s="9">
        <f>VLOOKUP(C470, [1]Data!$A:$N, 14, FALSE)</f>
        <v>0.113</v>
      </c>
      <c r="V470" s="8" t="str">
        <f>VLOOKUP(C470, [1]Data!$A:$O, 15, FALSE)</f>
        <v>Crawford</v>
      </c>
      <c r="W470" s="8" t="str">
        <f>VLOOKUP(C470, [1]Data!$A:$P, 16, FALSE)</f>
        <v>town</v>
      </c>
      <c r="X470" s="8" t="str">
        <f>VLOOKUP(C470, [1]Data!$A:$Q, 17, FALSE)</f>
        <v>Ozarks</v>
      </c>
      <c r="Y470" s="8">
        <f>VLOOKUP(C470, [1]Data!$A:$R, 18, FALSE)</f>
        <v>2929430</v>
      </c>
    </row>
    <row r="471" spans="1:25" ht="15.6" x14ac:dyDescent="0.35">
      <c r="A471" s="7" t="s">
        <v>378</v>
      </c>
      <c r="B471" s="8" t="s">
        <v>379</v>
      </c>
      <c r="C471" s="8" t="s">
        <v>380</v>
      </c>
      <c r="D471" s="8">
        <f>VLOOKUP(C471, [1]Data!$A:$D, 4, FALSE)</f>
        <v>108</v>
      </c>
      <c r="E471" s="8">
        <v>16</v>
      </c>
      <c r="F471" s="8">
        <v>18</v>
      </c>
      <c r="G471" s="9">
        <v>0.88888888888888884</v>
      </c>
      <c r="H471" s="8">
        <v>20.399999999999999</v>
      </c>
      <c r="I471" s="8">
        <v>19.100000000000001</v>
      </c>
      <c r="J471" s="8">
        <v>20</v>
      </c>
      <c r="K471" s="8">
        <v>21.4</v>
      </c>
      <c r="L471" s="8">
        <v>20.100000000000001</v>
      </c>
      <c r="M471" s="9">
        <f>VLOOKUP(C471, [1]Data!$A:$F, 6, FALSE)</f>
        <v>0.252</v>
      </c>
      <c r="N471" s="9">
        <f>VLOOKUP(C471, [1]Data!$A:$G, 7, FALSE)</f>
        <v>0.96299999999999997</v>
      </c>
      <c r="O471" s="9" t="str">
        <f>VLOOKUP(C471, [1]Data!$A:$H, 8, FALSE)</f>
        <v>*</v>
      </c>
      <c r="P471" s="9" t="str">
        <f>VLOOKUP(C471, [1]Data!$A:$I, 9, FALSE)</f>
        <v>*</v>
      </c>
      <c r="Q471" s="9" t="str">
        <f>VLOOKUP(C471, [1]Data!$A:$J, 10, FALSE)</f>
        <v>*</v>
      </c>
      <c r="R471" s="9" t="str">
        <f>VLOOKUP(C471, [1]Data!$A:$K, 11, FALSE)</f>
        <v>*</v>
      </c>
      <c r="S471" s="9" t="str">
        <f>VLOOKUP(C471, [1]Data!$A:$L, 12, FALSE)</f>
        <v>*</v>
      </c>
      <c r="T471" s="9" t="str">
        <f>VLOOKUP(C471, [1]Data!$A:$M, 13, FALSE)</f>
        <v>*</v>
      </c>
      <c r="U471" s="9">
        <f>VLOOKUP(C471, [1]Data!$A:$N, 14, FALSE)</f>
        <v>0.16670000000000001</v>
      </c>
      <c r="V471" s="8" t="str">
        <f>VLOOKUP(C471, [1]Data!$A:$O, 15, FALSE)</f>
        <v>DeKalb</v>
      </c>
      <c r="W471" s="8" t="str">
        <f>VLOOKUP(C471, [1]Data!$A:$P, 16, FALSE)</f>
        <v>rural</v>
      </c>
      <c r="X471" s="8" t="str">
        <f>VLOOKUP(C471, [1]Data!$A:$Q, 17, FALSE)</f>
        <v>Northwest</v>
      </c>
      <c r="Y471" s="8">
        <f>VLOOKUP(C471, [1]Data!$A:$R, 18, FALSE)</f>
        <v>2929490</v>
      </c>
    </row>
    <row r="472" spans="1:25" ht="15.6" x14ac:dyDescent="0.35">
      <c r="A472" s="7" t="s">
        <v>234</v>
      </c>
      <c r="B472" s="8" t="s">
        <v>235</v>
      </c>
      <c r="C472" s="8" t="s">
        <v>236</v>
      </c>
      <c r="D472" s="8">
        <f>VLOOKUP(C472, [1]Data!$A:$D, 4, FALSE)</f>
        <v>312</v>
      </c>
      <c r="E472" s="8">
        <v>43</v>
      </c>
      <c r="F472" s="8">
        <v>71</v>
      </c>
      <c r="G472" s="9">
        <v>0.60563380281690138</v>
      </c>
      <c r="H472" s="8">
        <v>20.3</v>
      </c>
      <c r="I472" s="8">
        <v>20</v>
      </c>
      <c r="J472" s="8">
        <v>19.8</v>
      </c>
      <c r="K472" s="8">
        <v>21.1</v>
      </c>
      <c r="L472" s="8">
        <v>19.899999999999999</v>
      </c>
      <c r="M472" s="9">
        <f>VLOOKUP(C472, [1]Data!$A:$F, 6, FALSE)</f>
        <v>0.52700000000000002</v>
      </c>
      <c r="N472" s="9">
        <f>VLOOKUP(C472, [1]Data!$A:$G, 7, FALSE)</f>
        <v>0.92299999999999993</v>
      </c>
      <c r="O472" s="9">
        <f>VLOOKUP(C472, [1]Data!$A:$H, 8, FALSE)</f>
        <v>1.9E-2</v>
      </c>
      <c r="P472" s="9">
        <f>VLOOKUP(C472, [1]Data!$A:$I, 9, FALSE)</f>
        <v>3.2000000000000001E-2</v>
      </c>
      <c r="Q472" s="9" t="str">
        <f>VLOOKUP(C472, [1]Data!$A:$J, 10, FALSE)</f>
        <v>*</v>
      </c>
      <c r="R472" s="9" t="str">
        <f>VLOOKUP(C472, [1]Data!$A:$K, 11, FALSE)</f>
        <v>*</v>
      </c>
      <c r="S472" s="9" t="str">
        <f>VLOOKUP(C472, [1]Data!$A:$L, 12, FALSE)</f>
        <v>*</v>
      </c>
      <c r="T472" s="9" t="str">
        <f>VLOOKUP(C472, [1]Data!$A:$M, 13, FALSE)</f>
        <v>*</v>
      </c>
      <c r="U472" s="9">
        <f>VLOOKUP(C472, [1]Data!$A:$N, 14, FALSE)</f>
        <v>8.6500000000000007E-2</v>
      </c>
      <c r="V472" s="8" t="str">
        <f>VLOOKUP(C472, [1]Data!$A:$O, 15, FALSE)</f>
        <v>Cedar</v>
      </c>
      <c r="W472" s="8" t="str">
        <f>VLOOKUP(C472, [1]Data!$A:$P, 16, FALSE)</f>
        <v>rural</v>
      </c>
      <c r="X472" s="8" t="str">
        <f>VLOOKUP(C472, [1]Data!$A:$Q, 17, FALSE)</f>
        <v>Southwest</v>
      </c>
      <c r="Y472" s="8">
        <f>VLOOKUP(C472, [1]Data!$A:$R, 18, FALSE)</f>
        <v>2929520</v>
      </c>
    </row>
    <row r="473" spans="1:25" ht="15.6" x14ac:dyDescent="0.35">
      <c r="A473" s="7" t="s">
        <v>166</v>
      </c>
      <c r="B473" s="8" t="s">
        <v>167</v>
      </c>
      <c r="C473" s="8" t="s">
        <v>168</v>
      </c>
      <c r="D473" s="8">
        <f>VLOOKUP(C473, [1]Data!$A:$D, 4, FALSE)</f>
        <v>191</v>
      </c>
      <c r="E473" s="8">
        <v>24</v>
      </c>
      <c r="F473" s="8">
        <v>35</v>
      </c>
      <c r="G473" s="9">
        <v>0.68571428571428572</v>
      </c>
      <c r="H473" s="8">
        <v>18.399999999999999</v>
      </c>
      <c r="I473" s="8">
        <v>17</v>
      </c>
      <c r="J473" s="8">
        <v>17.7</v>
      </c>
      <c r="K473" s="8">
        <v>19.3</v>
      </c>
      <c r="L473" s="8">
        <v>19.100000000000001</v>
      </c>
      <c r="M473" s="9">
        <f>VLOOKUP(C473, [1]Data!$A:$F, 6, FALSE)</f>
        <v>0.38200000000000001</v>
      </c>
      <c r="N473" s="9">
        <f>VLOOKUP(C473, [1]Data!$A:$G, 7, FALSE)</f>
        <v>0.96299999999999997</v>
      </c>
      <c r="O473" s="9" t="str">
        <f>VLOOKUP(C473, [1]Data!$A:$H, 8, FALSE)</f>
        <v>*</v>
      </c>
      <c r="P473" s="9" t="str">
        <f>VLOOKUP(C473, [1]Data!$A:$I, 9, FALSE)</f>
        <v>*</v>
      </c>
      <c r="Q473" s="9" t="str">
        <f>VLOOKUP(C473, [1]Data!$A:$J, 10, FALSE)</f>
        <v>*</v>
      </c>
      <c r="R473" s="9">
        <f>VLOOKUP(C473, [1]Data!$A:$K, 11, FALSE)</f>
        <v>3.1E-2</v>
      </c>
      <c r="S473" s="9" t="str">
        <f>VLOOKUP(C473, [1]Data!$A:$L, 12, FALSE)</f>
        <v>*</v>
      </c>
      <c r="T473" s="9" t="str">
        <f>VLOOKUP(C473, [1]Data!$A:$M, 13, FALSE)</f>
        <v>*</v>
      </c>
      <c r="U473" s="9">
        <f>VLOOKUP(C473, [1]Data!$A:$N, 14, FALSE)</f>
        <v>0.15179999999999999</v>
      </c>
      <c r="V473" s="8" t="str">
        <f>VLOOKUP(C473, [1]Data!$A:$O, 15, FALSE)</f>
        <v>Camden</v>
      </c>
      <c r="W473" s="8" t="str">
        <f>VLOOKUP(C473, [1]Data!$A:$P, 16, FALSE)</f>
        <v>rural</v>
      </c>
      <c r="X473" s="8" t="str">
        <f>VLOOKUP(C473, [1]Data!$A:$Q, 17, FALSE)</f>
        <v>Central</v>
      </c>
      <c r="Y473" s="8">
        <f>VLOOKUP(C473, [1]Data!$A:$R, 18, FALSE)</f>
        <v>2929580</v>
      </c>
    </row>
    <row r="474" spans="1:25" ht="15.6" x14ac:dyDescent="0.35">
      <c r="A474" s="7" t="s">
        <v>452</v>
      </c>
      <c r="B474" s="8" t="s">
        <v>453</v>
      </c>
      <c r="C474" s="8" t="s">
        <v>454</v>
      </c>
      <c r="D474" s="8">
        <f>VLOOKUP(C474, [1]Data!$A:$D, 4, FALSE)</f>
        <v>370</v>
      </c>
      <c r="E474" s="8">
        <v>47</v>
      </c>
      <c r="F474" s="8">
        <v>80</v>
      </c>
      <c r="G474" s="9">
        <v>0.58750000000000002</v>
      </c>
      <c r="H474" s="8">
        <v>22.7</v>
      </c>
      <c r="I474" s="8">
        <v>21.9</v>
      </c>
      <c r="J474" s="8">
        <v>21.6</v>
      </c>
      <c r="K474" s="8">
        <v>23.9</v>
      </c>
      <c r="L474" s="8">
        <v>22.9</v>
      </c>
      <c r="M474" s="9">
        <f>VLOOKUP(C474, [1]Data!$A:$F, 6, FALSE)</f>
        <v>0.22500000000000001</v>
      </c>
      <c r="N474" s="9">
        <f>VLOOKUP(C474, [1]Data!$A:$G, 7, FALSE)</f>
        <v>0.92200000000000004</v>
      </c>
      <c r="O474" s="9" t="str">
        <f>VLOOKUP(C474, [1]Data!$A:$H, 8, FALSE)</f>
        <v>*</v>
      </c>
      <c r="P474" s="9">
        <f>VLOOKUP(C474, [1]Data!$A:$I, 9, FALSE)</f>
        <v>1.3999999999999999E-2</v>
      </c>
      <c r="Q474" s="9" t="str">
        <f>VLOOKUP(C474, [1]Data!$A:$J, 10, FALSE)</f>
        <v>*</v>
      </c>
      <c r="R474" s="9">
        <f>VLOOKUP(C474, [1]Data!$A:$K, 11, FALSE)</f>
        <v>4.5999999999999999E-2</v>
      </c>
      <c r="S474" s="9" t="str">
        <f>VLOOKUP(C474, [1]Data!$A:$L, 12, FALSE)</f>
        <v>*</v>
      </c>
      <c r="T474" s="9" t="str">
        <f>VLOOKUP(C474, [1]Data!$A:$M, 13, FALSE)</f>
        <v>*</v>
      </c>
      <c r="U474" s="9">
        <f>VLOOKUP(C474, [1]Data!$A:$N, 14, FALSE)</f>
        <v>0.1</v>
      </c>
      <c r="V474" s="8" t="str">
        <f>VLOOKUP(C474, [1]Data!$A:$O, 15, FALSE)</f>
        <v>Greene</v>
      </c>
      <c r="W474" s="8" t="str">
        <f>VLOOKUP(C474, [1]Data!$A:$P, 16, FALSE)</f>
        <v>suburban</v>
      </c>
      <c r="X474" s="8" t="str">
        <f>VLOOKUP(C474, [1]Data!$A:$Q, 17, FALSE)</f>
        <v>Southwest</v>
      </c>
      <c r="Y474" s="8">
        <f>VLOOKUP(C474, [1]Data!$A:$R, 18, FALSE)</f>
        <v>2929640</v>
      </c>
    </row>
    <row r="475" spans="1:25" ht="15.6" x14ac:dyDescent="0.35">
      <c r="A475" s="7" t="s">
        <v>104</v>
      </c>
      <c r="B475" s="8" t="s">
        <v>105</v>
      </c>
      <c r="C475" s="8" t="s">
        <v>106</v>
      </c>
      <c r="D475" s="8">
        <f>VLOOKUP(C475, [1]Data!$A:$D, 4, FALSE)</f>
        <v>133</v>
      </c>
      <c r="E475" s="8">
        <v>29</v>
      </c>
      <c r="F475" s="8">
        <v>31</v>
      </c>
      <c r="G475" s="9">
        <v>0.93548387096774188</v>
      </c>
      <c r="H475" s="8">
        <v>15.7</v>
      </c>
      <c r="I475" s="8">
        <v>14</v>
      </c>
      <c r="J475" s="8">
        <v>16.100000000000001</v>
      </c>
      <c r="K475" s="8">
        <v>16</v>
      </c>
      <c r="L475" s="8">
        <v>16</v>
      </c>
      <c r="M475" s="9">
        <f>VLOOKUP(C475, [1]Data!$A:$F, 6, FALSE)</f>
        <v>0.30499999999999999</v>
      </c>
      <c r="N475" s="9">
        <f>VLOOKUP(C475, [1]Data!$A:$G, 7, FALSE)</f>
        <v>0.94700000000000006</v>
      </c>
      <c r="O475" s="9" t="str">
        <f>VLOOKUP(C475, [1]Data!$A:$H, 8, FALSE)</f>
        <v>*</v>
      </c>
      <c r="P475" s="9" t="str">
        <f>VLOOKUP(C475, [1]Data!$A:$I, 9, FALSE)</f>
        <v>*</v>
      </c>
      <c r="Q475" s="9" t="str">
        <f>VLOOKUP(C475, [1]Data!$A:$J, 10, FALSE)</f>
        <v>*</v>
      </c>
      <c r="R475" s="9">
        <f>VLOOKUP(C475, [1]Data!$A:$K, 11, FALSE)</f>
        <v>3.7999999999999999E-2</v>
      </c>
      <c r="S475" s="9" t="str">
        <f>VLOOKUP(C475, [1]Data!$A:$L, 12, FALSE)</f>
        <v>*</v>
      </c>
      <c r="T475" s="9" t="str">
        <f>VLOOKUP(C475, [1]Data!$A:$M, 13, FALSE)</f>
        <v>*</v>
      </c>
      <c r="U475" s="9">
        <f>VLOOKUP(C475, [1]Data!$A:$N, 14, FALSE)</f>
        <v>9.7699999999999995E-2</v>
      </c>
      <c r="V475" s="8" t="str">
        <f>VLOOKUP(C475, [1]Data!$A:$O, 15, FALSE)</f>
        <v>Boone</v>
      </c>
      <c r="W475" s="8" t="str">
        <f>VLOOKUP(C475, [1]Data!$A:$P, 16, FALSE)</f>
        <v>town</v>
      </c>
      <c r="X475" s="8" t="str">
        <f>VLOOKUP(C475, [1]Data!$A:$Q, 17, FALSE)</f>
        <v>Central</v>
      </c>
      <c r="Y475" s="8">
        <f>VLOOKUP(C475, [1]Data!$A:$R, 18, FALSE)</f>
        <v>2929700</v>
      </c>
    </row>
    <row r="476" spans="1:25" ht="15.6" x14ac:dyDescent="0.35">
      <c r="A476" s="7" t="s">
        <v>417</v>
      </c>
      <c r="B476" s="8" t="s">
        <v>419</v>
      </c>
      <c r="C476" s="8" t="s">
        <v>418</v>
      </c>
      <c r="D476" s="8">
        <f>VLOOKUP(C476, [1]Data!$A:$D, 4, FALSE)</f>
        <v>693</v>
      </c>
      <c r="E476" s="8">
        <v>76</v>
      </c>
      <c r="F476" s="8">
        <v>158</v>
      </c>
      <c r="G476" s="9">
        <v>0.48101265822784811</v>
      </c>
      <c r="H476" s="8">
        <v>20</v>
      </c>
      <c r="I476" s="8">
        <v>18.8</v>
      </c>
      <c r="J476" s="8">
        <v>19</v>
      </c>
      <c r="K476" s="8">
        <v>20.9</v>
      </c>
      <c r="L476" s="8">
        <v>21</v>
      </c>
      <c r="M476" s="9">
        <f>VLOOKUP(C476, [1]Data!$A:$F, 6, FALSE)</f>
        <v>0.34499999999999997</v>
      </c>
      <c r="N476" s="9">
        <f>VLOOKUP(C476, [1]Data!$A:$G, 7, FALSE)</f>
        <v>0.93400000000000005</v>
      </c>
      <c r="O476" s="9">
        <f>VLOOKUP(C476, [1]Data!$A:$H, 8, FALSE)</f>
        <v>1.2E-2</v>
      </c>
      <c r="P476" s="9">
        <f>VLOOKUP(C476, [1]Data!$A:$I, 9, FALSE)</f>
        <v>3.6000000000000004E-2</v>
      </c>
      <c r="Q476" s="9" t="str">
        <f>VLOOKUP(C476, [1]Data!$A:$J, 10, FALSE)</f>
        <v>*</v>
      </c>
      <c r="R476" s="9" t="str">
        <f>VLOOKUP(C476, [1]Data!$A:$K, 11, FALSE)</f>
        <v>*</v>
      </c>
      <c r="S476" s="9" t="str">
        <f>VLOOKUP(C476, [1]Data!$A:$L, 12, FALSE)</f>
        <v>*</v>
      </c>
      <c r="T476" s="9" t="str">
        <f>VLOOKUP(C476, [1]Data!$A:$M, 13, FALSE)</f>
        <v>*</v>
      </c>
      <c r="U476" s="9">
        <f>VLOOKUP(C476, [1]Data!$A:$N, 14, FALSE)</f>
        <v>0.1414</v>
      </c>
      <c r="V476" s="8" t="str">
        <f>VLOOKUP(C476, [1]Data!$A:$O, 15, FALSE)</f>
        <v>Franklin</v>
      </c>
      <c r="W476" s="8" t="str">
        <f>VLOOKUP(C476, [1]Data!$A:$P, 16, FALSE)</f>
        <v>town</v>
      </c>
      <c r="X476" s="8" t="str">
        <f>VLOOKUP(C476, [1]Data!$A:$Q, 17, FALSE)</f>
        <v>Ozarks</v>
      </c>
      <c r="Y476" s="8">
        <f>VLOOKUP(C476, [1]Data!$A:$R, 18, FALSE)</f>
        <v>2929760</v>
      </c>
    </row>
    <row r="477" spans="1:25" ht="15.6" x14ac:dyDescent="0.35">
      <c r="A477" s="7" t="s">
        <v>1323</v>
      </c>
      <c r="B477" s="8" t="s">
        <v>1324</v>
      </c>
      <c r="C477" s="8" t="s">
        <v>1325</v>
      </c>
      <c r="D477" s="8">
        <f>VLOOKUP(C477, [1]Data!$A:$D, 4, FALSE)</f>
        <v>247</v>
      </c>
      <c r="E477" s="8">
        <v>19</v>
      </c>
      <c r="F477" s="8">
        <v>24</v>
      </c>
      <c r="G477" s="9">
        <v>0.79166666666666663</v>
      </c>
      <c r="H477" s="8">
        <v>17.399999999999999</v>
      </c>
      <c r="I477" s="8">
        <v>16.100000000000001</v>
      </c>
      <c r="J477" s="8">
        <v>15.9</v>
      </c>
      <c r="K477" s="8">
        <v>19.399999999999999</v>
      </c>
      <c r="L477" s="8">
        <v>17.7</v>
      </c>
      <c r="M477" s="9">
        <f>VLOOKUP(C477, [1]Data!$A:$F, 6, FALSE)</f>
        <v>0.439</v>
      </c>
      <c r="N477" s="9">
        <f>VLOOKUP(C477, [1]Data!$A:$G, 7, FALSE)</f>
        <v>0.99199999999999999</v>
      </c>
      <c r="O477" s="9" t="str">
        <f>VLOOKUP(C477, [1]Data!$A:$H, 8, FALSE)</f>
        <v>*</v>
      </c>
      <c r="P477" s="9" t="str">
        <f>VLOOKUP(C477, [1]Data!$A:$I, 9, FALSE)</f>
        <v>*</v>
      </c>
      <c r="Q477" s="9" t="str">
        <f>VLOOKUP(C477, [1]Data!$A:$J, 10, FALSE)</f>
        <v>*</v>
      </c>
      <c r="R477" s="9" t="str">
        <f>VLOOKUP(C477, [1]Data!$A:$K, 11, FALSE)</f>
        <v>*</v>
      </c>
      <c r="S477" s="9" t="str">
        <f>VLOOKUP(C477, [1]Data!$A:$L, 12, FALSE)</f>
        <v>*</v>
      </c>
      <c r="T477" s="9" t="str">
        <f>VLOOKUP(C477, [1]Data!$A:$M, 13, FALSE)</f>
        <v>*</v>
      </c>
      <c r="U477" s="9">
        <f>VLOOKUP(C477, [1]Data!$A:$N, 14, FALSE)</f>
        <v>0.14169999999999999</v>
      </c>
      <c r="V477" s="8" t="str">
        <f>VLOOKUP(C477, [1]Data!$A:$O, 15, FALSE)</f>
        <v>Texas</v>
      </c>
      <c r="W477" s="8" t="str">
        <f>VLOOKUP(C477, [1]Data!$A:$P, 16, FALSE)</f>
        <v>rural</v>
      </c>
      <c r="X477" s="8" t="str">
        <f>VLOOKUP(C477, [1]Data!$A:$Q, 17, FALSE)</f>
        <v>Ozarks</v>
      </c>
      <c r="Y477" s="8">
        <f>VLOOKUP(C477, [1]Data!$A:$R, 18, FALSE)</f>
        <v>2929810</v>
      </c>
    </row>
    <row r="478" spans="1:25" ht="15.6" x14ac:dyDescent="0.35">
      <c r="A478" s="7" t="s">
        <v>1224</v>
      </c>
      <c r="B478" s="8" t="s">
        <v>1225</v>
      </c>
      <c r="C478" s="8" t="s">
        <v>1226</v>
      </c>
      <c r="D478" s="8">
        <f>VLOOKUP(C478, [1]Data!$A:$D, 4, FALSE)</f>
        <v>193</v>
      </c>
      <c r="E478" s="8">
        <v>19</v>
      </c>
      <c r="F478" s="8">
        <v>29</v>
      </c>
      <c r="G478" s="9">
        <v>0.65517241379310343</v>
      </c>
      <c r="H478" s="8">
        <v>19.2</v>
      </c>
      <c r="I478" s="8">
        <v>17.7</v>
      </c>
      <c r="J478" s="8">
        <v>18.600000000000001</v>
      </c>
      <c r="K478" s="8">
        <v>20.2</v>
      </c>
      <c r="L478" s="8">
        <v>19.7</v>
      </c>
      <c r="M478" s="9">
        <f>VLOOKUP(C478, [1]Data!$A:$F, 6, FALSE)</f>
        <v>0.28699999999999998</v>
      </c>
      <c r="N478" s="9">
        <f>VLOOKUP(C478, [1]Data!$A:$G, 7, FALSE)</f>
        <v>0.95299999999999996</v>
      </c>
      <c r="O478" s="9" t="str">
        <f>VLOOKUP(C478, [1]Data!$A:$H, 8, FALSE)</f>
        <v>*</v>
      </c>
      <c r="P478" s="9" t="str">
        <f>VLOOKUP(C478, [1]Data!$A:$I, 9, FALSE)</f>
        <v>*</v>
      </c>
      <c r="Q478" s="9" t="str">
        <f>VLOOKUP(C478, [1]Data!$A:$J, 10, FALSE)</f>
        <v>*</v>
      </c>
      <c r="R478" s="9" t="str">
        <f>VLOOKUP(C478, [1]Data!$A:$K, 11, FALSE)</f>
        <v>*</v>
      </c>
      <c r="S478" s="9" t="str">
        <f>VLOOKUP(C478, [1]Data!$A:$L, 12, FALSE)</f>
        <v>*</v>
      </c>
      <c r="T478" s="9" t="str">
        <f>VLOOKUP(C478, [1]Data!$A:$M, 13, FALSE)</f>
        <v>*</v>
      </c>
      <c r="U478" s="9">
        <f>VLOOKUP(C478, [1]Data!$A:$N, 14, FALSE)</f>
        <v>0.10880000000000001</v>
      </c>
      <c r="V478" s="8" t="str">
        <f>VLOOKUP(C478, [1]Data!$A:$O, 15, FALSE)</f>
        <v>Saline</v>
      </c>
      <c r="W478" s="8" t="str">
        <f>VLOOKUP(C478, [1]Data!$A:$P, 16, FALSE)</f>
        <v>rural</v>
      </c>
      <c r="X478" s="8" t="str">
        <f>VLOOKUP(C478, [1]Data!$A:$Q, 17, FALSE)</f>
        <v>Western Plains</v>
      </c>
      <c r="Y478" s="8">
        <f>VLOOKUP(C478, [1]Data!$A:$R, 18, FALSE)</f>
        <v>2929880</v>
      </c>
    </row>
    <row r="479" spans="1:25" ht="15.6" x14ac:dyDescent="0.35">
      <c r="A479" s="7" t="s">
        <v>15</v>
      </c>
      <c r="B479" s="8" t="s">
        <v>16</v>
      </c>
      <c r="C479" s="8" t="s">
        <v>17</v>
      </c>
      <c r="D479" s="8">
        <f>VLOOKUP(C479, [1]Data!$A:$D, 4, FALSE)</f>
        <v>172</v>
      </c>
      <c r="E479" s="8">
        <v>13</v>
      </c>
      <c r="F479" s="8">
        <v>26</v>
      </c>
      <c r="G479" s="9">
        <v>0.5</v>
      </c>
      <c r="H479" s="8">
        <v>19</v>
      </c>
      <c r="I479" s="8">
        <v>17.899999999999999</v>
      </c>
      <c r="J479" s="8">
        <v>17.2</v>
      </c>
      <c r="K479" s="8">
        <v>19.7</v>
      </c>
      <c r="L479" s="8">
        <v>20.100000000000001</v>
      </c>
      <c r="M479" s="9">
        <f>VLOOKUP(C479, [1]Data!$A:$F, 6, FALSE)</f>
        <v>0.28600000000000003</v>
      </c>
      <c r="N479" s="9">
        <f>VLOOKUP(C479, [1]Data!$A:$G, 7, FALSE)</f>
        <v>0.92400000000000004</v>
      </c>
      <c r="O479" s="9">
        <f>VLOOKUP(C479, [1]Data!$A:$H, 8, FALSE)</f>
        <v>3.5000000000000003E-2</v>
      </c>
      <c r="P479" s="9">
        <f>VLOOKUP(C479, [1]Data!$A:$I, 9, FALSE)</f>
        <v>2.8999999999999998E-2</v>
      </c>
      <c r="Q479" s="9" t="str">
        <f>VLOOKUP(C479, [1]Data!$A:$J, 10, FALSE)</f>
        <v>*</v>
      </c>
      <c r="R479" s="9" t="str">
        <f>VLOOKUP(C479, [1]Data!$A:$K, 11, FALSE)</f>
        <v>*</v>
      </c>
      <c r="S479" s="9" t="str">
        <f>VLOOKUP(C479, [1]Data!$A:$L, 12, FALSE)</f>
        <v>*</v>
      </c>
      <c r="T479" s="9" t="str">
        <f>VLOOKUP(C479, [1]Data!$A:$M, 13, FALSE)</f>
        <v>*</v>
      </c>
      <c r="U479" s="9">
        <f>VLOOKUP(C479, [1]Data!$A:$N, 14, FALSE)</f>
        <v>0.1628</v>
      </c>
      <c r="V479" s="8" t="str">
        <f>VLOOKUP(C479, [1]Data!$A:$O, 15, FALSE)</f>
        <v>Atchison</v>
      </c>
      <c r="W479" s="8" t="str">
        <f>VLOOKUP(C479, [1]Data!$A:$P, 16, FALSE)</f>
        <v>rural</v>
      </c>
      <c r="X479" s="8" t="str">
        <f>VLOOKUP(C479, [1]Data!$A:$Q, 17, FALSE)</f>
        <v>Northwest</v>
      </c>
      <c r="Y479" s="8">
        <f>VLOOKUP(C479, [1]Data!$A:$R, 18, FALSE)</f>
        <v>2929940</v>
      </c>
    </row>
    <row r="480" spans="1:25" ht="15.6" x14ac:dyDescent="0.35">
      <c r="A480" s="7" t="s">
        <v>916</v>
      </c>
      <c r="B480" s="8" t="s">
        <v>917</v>
      </c>
      <c r="C480" s="8" t="s">
        <v>918</v>
      </c>
      <c r="D480" s="8">
        <f>VLOOKUP(C480, [1]Data!$A:$D, 4, FALSE)</f>
        <v>324</v>
      </c>
      <c r="E480" s="8">
        <v>24</v>
      </c>
      <c r="F480" s="8">
        <v>51</v>
      </c>
      <c r="G480" s="9">
        <v>0.47058823529411764</v>
      </c>
      <c r="H480" s="8">
        <v>21</v>
      </c>
      <c r="I480" s="8">
        <v>20.9</v>
      </c>
      <c r="J480" s="8">
        <v>19.899999999999999</v>
      </c>
      <c r="K480" s="8">
        <v>22.7</v>
      </c>
      <c r="L480" s="8">
        <v>20.6</v>
      </c>
      <c r="M480" s="9">
        <f>VLOOKUP(C480, [1]Data!$A:$F, 6, FALSE)</f>
        <v>0.47700000000000004</v>
      </c>
      <c r="N480" s="9">
        <f>VLOOKUP(C480, [1]Data!$A:$G, 7, FALSE)</f>
        <v>0.93799999999999994</v>
      </c>
      <c r="O480" s="9" t="str">
        <f>VLOOKUP(C480, [1]Data!$A:$H, 8, FALSE)</f>
        <v>*</v>
      </c>
      <c r="P480" s="9">
        <f>VLOOKUP(C480, [1]Data!$A:$I, 9, FALSE)</f>
        <v>2.7999999999999997E-2</v>
      </c>
      <c r="Q480" s="9" t="str">
        <f>VLOOKUP(C480, [1]Data!$A:$J, 10, FALSE)</f>
        <v>*</v>
      </c>
      <c r="R480" s="9">
        <f>VLOOKUP(C480, [1]Data!$A:$K, 11, FALSE)</f>
        <v>1.4999999999999999E-2</v>
      </c>
      <c r="S480" s="9" t="str">
        <f>VLOOKUP(C480, [1]Data!$A:$L, 12, FALSE)</f>
        <v>*</v>
      </c>
      <c r="T480" s="9" t="str">
        <f>VLOOKUP(C480, [1]Data!$A:$M, 13, FALSE)</f>
        <v>*</v>
      </c>
      <c r="U480" s="9">
        <f>VLOOKUP(C480, [1]Data!$A:$N, 14, FALSE)</f>
        <v>6.1699999999999998E-2</v>
      </c>
      <c r="V480" s="8" t="str">
        <f>VLOOKUP(C480, [1]Data!$A:$O, 15, FALSE)</f>
        <v>Oregon</v>
      </c>
      <c r="W480" s="8" t="str">
        <f>VLOOKUP(C480, [1]Data!$A:$P, 16, FALSE)</f>
        <v>rural</v>
      </c>
      <c r="X480" s="8" t="str">
        <f>VLOOKUP(C480, [1]Data!$A:$Q, 17, FALSE)</f>
        <v>Ozarks</v>
      </c>
      <c r="Y480" s="8">
        <f>VLOOKUP(C480, [1]Data!$A:$R, 18, FALSE)</f>
        <v>2930270</v>
      </c>
    </row>
    <row r="481" spans="1:25" ht="15.6" x14ac:dyDescent="0.35">
      <c r="A481" s="7" t="s">
        <v>192</v>
      </c>
      <c r="B481" s="8" t="s">
        <v>193</v>
      </c>
      <c r="C481" s="8" t="s">
        <v>194</v>
      </c>
      <c r="D481" s="8">
        <f>VLOOKUP(C481, [1]Data!$A:$D, 4, FALSE)</f>
        <v>63</v>
      </c>
      <c r="E481" s="8" t="s">
        <v>3</v>
      </c>
      <c r="F481" s="8">
        <v>8</v>
      </c>
      <c r="G481" s="9" t="s">
        <v>3</v>
      </c>
      <c r="H481" s="8">
        <v>23.7</v>
      </c>
      <c r="I481" s="8">
        <v>22.7</v>
      </c>
      <c r="J481" s="8">
        <v>23</v>
      </c>
      <c r="K481" s="8">
        <v>22.7</v>
      </c>
      <c r="L481" s="8">
        <v>26.3</v>
      </c>
      <c r="M481" s="9">
        <f>VLOOKUP(C481, [1]Data!$A:$F, 6, FALSE)</f>
        <v>0.32799999999999996</v>
      </c>
      <c r="N481" s="9">
        <f>VLOOKUP(C481, [1]Data!$A:$G, 7, FALSE)</f>
        <v>0.95200000000000007</v>
      </c>
      <c r="O481" s="9" t="str">
        <f>VLOOKUP(C481, [1]Data!$A:$H, 8, FALSE)</f>
        <v>*</v>
      </c>
      <c r="P481" s="9" t="str">
        <f>VLOOKUP(C481, [1]Data!$A:$I, 9, FALSE)</f>
        <v>*</v>
      </c>
      <c r="Q481" s="9" t="str">
        <f>VLOOKUP(C481, [1]Data!$A:$J, 10, FALSE)</f>
        <v>*</v>
      </c>
      <c r="R481" s="9" t="str">
        <f>VLOOKUP(C481, [1]Data!$A:$K, 11, FALSE)</f>
        <v>*</v>
      </c>
      <c r="S481" s="9" t="str">
        <f>VLOOKUP(C481, [1]Data!$A:$L, 12, FALSE)</f>
        <v>*</v>
      </c>
      <c r="T481" s="9" t="str">
        <f>VLOOKUP(C481, [1]Data!$A:$M, 13, FALSE)</f>
        <v>*</v>
      </c>
      <c r="U481" s="9">
        <f>VLOOKUP(C481, [1]Data!$A:$N, 14, FALSE)</f>
        <v>0.127</v>
      </c>
      <c r="V481" s="8" t="str">
        <f>VLOOKUP(C481, [1]Data!$A:$O, 15, FALSE)</f>
        <v>Carroll</v>
      </c>
      <c r="W481" s="8" t="str">
        <f>VLOOKUP(C481, [1]Data!$A:$P, 16, FALSE)</f>
        <v>rural</v>
      </c>
      <c r="X481" s="8" t="str">
        <f>VLOOKUP(C481, [1]Data!$A:$Q, 17, FALSE)</f>
        <v>Western Plains</v>
      </c>
      <c r="Y481" s="8">
        <f>VLOOKUP(C481, [1]Data!$A:$R, 18, FALSE)</f>
        <v>2930300</v>
      </c>
    </row>
    <row r="482" spans="1:25" ht="15.6" x14ac:dyDescent="0.35">
      <c r="A482" s="7" t="s">
        <v>842</v>
      </c>
      <c r="B482" s="8" t="s">
        <v>844</v>
      </c>
      <c r="C482" s="8" t="s">
        <v>843</v>
      </c>
      <c r="D482" s="8">
        <f>VLOOKUP(C482, [1]Data!$A:$D, 4, FALSE)</f>
        <v>204</v>
      </c>
      <c r="E482" s="8">
        <v>27</v>
      </c>
      <c r="F482" s="8">
        <v>46</v>
      </c>
      <c r="G482" s="9">
        <v>0.58695652173913049</v>
      </c>
      <c r="H482" s="8">
        <v>19</v>
      </c>
      <c r="I482" s="8">
        <v>18.399999999999999</v>
      </c>
      <c r="J482" s="8">
        <v>18.7</v>
      </c>
      <c r="K482" s="8">
        <v>19.399999999999999</v>
      </c>
      <c r="L482" s="8">
        <v>18.600000000000001</v>
      </c>
      <c r="M482" s="9">
        <f>VLOOKUP(C482, [1]Data!$A:$F, 6, FALSE)</f>
        <v>0.26</v>
      </c>
      <c r="N482" s="9">
        <f>VLOOKUP(C482, [1]Data!$A:$G, 7, FALSE)</f>
        <v>0.95599999999999996</v>
      </c>
      <c r="O482" s="9" t="str">
        <f>VLOOKUP(C482, [1]Data!$A:$H, 8, FALSE)</f>
        <v>*</v>
      </c>
      <c r="P482" s="9" t="str">
        <f>VLOOKUP(C482, [1]Data!$A:$I, 9, FALSE)</f>
        <v>*</v>
      </c>
      <c r="Q482" s="9" t="str">
        <f>VLOOKUP(C482, [1]Data!$A:$J, 10, FALSE)</f>
        <v>*</v>
      </c>
      <c r="R482" s="9" t="str">
        <f>VLOOKUP(C482, [1]Data!$A:$K, 11, FALSE)</f>
        <v>*</v>
      </c>
      <c r="S482" s="9" t="str">
        <f>VLOOKUP(C482, [1]Data!$A:$L, 12, FALSE)</f>
        <v>*</v>
      </c>
      <c r="T482" s="9" t="str">
        <f>VLOOKUP(C482, [1]Data!$A:$M, 13, FALSE)</f>
        <v>*</v>
      </c>
      <c r="U482" s="9">
        <f>VLOOKUP(C482, [1]Data!$A:$N, 14, FALSE)</f>
        <v>0.13730000000000001</v>
      </c>
      <c r="V482" s="8" t="str">
        <f>VLOOKUP(C482, [1]Data!$A:$O, 15, FALSE)</f>
        <v>Moniteau</v>
      </c>
      <c r="W482" s="8" t="str">
        <f>VLOOKUP(C482, [1]Data!$A:$P, 16, FALSE)</f>
        <v>rural</v>
      </c>
      <c r="X482" s="8" t="str">
        <f>VLOOKUP(C482, [1]Data!$A:$Q, 17, FALSE)</f>
        <v>Central</v>
      </c>
      <c r="Y482" s="8">
        <f>VLOOKUP(C482, [1]Data!$A:$R, 18, FALSE)</f>
        <v>2930330</v>
      </c>
    </row>
    <row r="483" spans="1:25" ht="15.6" x14ac:dyDescent="0.35">
      <c r="A483" s="7" t="s">
        <v>470</v>
      </c>
      <c r="B483" s="8" t="s">
        <v>471</v>
      </c>
      <c r="C483" s="8" t="s">
        <v>472</v>
      </c>
      <c r="D483" s="8">
        <f>VLOOKUP(C483, [1]Data!$A:$D, 4, FALSE)</f>
        <v>327</v>
      </c>
      <c r="E483" s="8">
        <v>56</v>
      </c>
      <c r="F483" s="8">
        <v>67</v>
      </c>
      <c r="G483" s="9">
        <v>0.83582089552238803</v>
      </c>
      <c r="H483" s="8">
        <v>19.8</v>
      </c>
      <c r="I483" s="8">
        <v>19.5</v>
      </c>
      <c r="J483" s="8">
        <v>18.899999999999999</v>
      </c>
      <c r="K483" s="8">
        <v>20.6</v>
      </c>
      <c r="L483" s="8">
        <v>19.3</v>
      </c>
      <c r="M483" s="9">
        <f>VLOOKUP(C483, [1]Data!$A:$F, 6, FALSE)</f>
        <v>0.318</v>
      </c>
      <c r="N483" s="9">
        <f>VLOOKUP(C483, [1]Data!$A:$G, 7, FALSE)</f>
        <v>0.93</v>
      </c>
      <c r="O483" s="9" t="str">
        <f>VLOOKUP(C483, [1]Data!$A:$H, 8, FALSE)</f>
        <v>*</v>
      </c>
      <c r="P483" s="9">
        <f>VLOOKUP(C483, [1]Data!$A:$I, 9, FALSE)</f>
        <v>2.7999999999999997E-2</v>
      </c>
      <c r="Q483" s="9" t="str">
        <f>VLOOKUP(C483, [1]Data!$A:$J, 10, FALSE)</f>
        <v>*</v>
      </c>
      <c r="R483" s="9">
        <f>VLOOKUP(C483, [1]Data!$A:$K, 11, FALSE)</f>
        <v>2.4E-2</v>
      </c>
      <c r="S483" s="9" t="str">
        <f>VLOOKUP(C483, [1]Data!$A:$L, 12, FALSE)</f>
        <v>*</v>
      </c>
      <c r="T483" s="9" t="str">
        <f>VLOOKUP(C483, [1]Data!$A:$M, 13, FALSE)</f>
        <v>*</v>
      </c>
      <c r="U483" s="9">
        <f>VLOOKUP(C483, [1]Data!$A:$N, 14, FALSE)</f>
        <v>0.107</v>
      </c>
      <c r="V483" s="8" t="str">
        <f>VLOOKUP(C483, [1]Data!$A:$O, 15, FALSE)</f>
        <v>Grundy</v>
      </c>
      <c r="W483" s="8" t="str">
        <f>VLOOKUP(C483, [1]Data!$A:$P, 16, FALSE)</f>
        <v>town</v>
      </c>
      <c r="X483" s="8" t="str">
        <f>VLOOKUP(C483, [1]Data!$A:$Q, 17, FALSE)</f>
        <v>Northwest</v>
      </c>
      <c r="Y483" s="8">
        <f>VLOOKUP(C483, [1]Data!$A:$R, 18, FALSE)</f>
        <v>2930360</v>
      </c>
    </row>
    <row r="484" spans="1:25" ht="15.6" x14ac:dyDescent="0.35">
      <c r="A484" s="7" t="s">
        <v>366</v>
      </c>
      <c r="B484" s="8" t="s">
        <v>367</v>
      </c>
      <c r="C484" s="8" t="s">
        <v>368</v>
      </c>
      <c r="D484" s="8">
        <f>VLOOKUP(C484, [1]Data!$A:$D, 4, FALSE)</f>
        <v>102</v>
      </c>
      <c r="E484" s="8">
        <v>14</v>
      </c>
      <c r="F484" s="8">
        <v>18</v>
      </c>
      <c r="G484" s="9">
        <v>0.77777777777777779</v>
      </c>
      <c r="H484" s="8">
        <v>19.3</v>
      </c>
      <c r="I484" s="8">
        <v>18.399999999999999</v>
      </c>
      <c r="J484" s="8">
        <v>17.899999999999999</v>
      </c>
      <c r="K484" s="8">
        <v>21.6</v>
      </c>
      <c r="L484" s="8">
        <v>18.899999999999999</v>
      </c>
      <c r="M484" s="9">
        <f>VLOOKUP(C484, [1]Data!$A:$F, 6, FALSE)</f>
        <v>0.86099999999999999</v>
      </c>
      <c r="N484" s="9">
        <f>VLOOKUP(C484, [1]Data!$A:$G, 7, FALSE)</f>
        <v>0.96099999999999997</v>
      </c>
      <c r="O484" s="9" t="str">
        <f>VLOOKUP(C484, [1]Data!$A:$H, 8, FALSE)</f>
        <v>*</v>
      </c>
      <c r="P484" s="9" t="str">
        <f>VLOOKUP(C484, [1]Data!$A:$I, 9, FALSE)</f>
        <v>*</v>
      </c>
      <c r="Q484" s="9" t="str">
        <f>VLOOKUP(C484, [1]Data!$A:$J, 10, FALSE)</f>
        <v>*</v>
      </c>
      <c r="R484" s="9" t="str">
        <f>VLOOKUP(C484, [1]Data!$A:$K, 11, FALSE)</f>
        <v>*</v>
      </c>
      <c r="S484" s="9" t="str">
        <f>VLOOKUP(C484, [1]Data!$A:$L, 12, FALSE)</f>
        <v>*</v>
      </c>
      <c r="T484" s="9" t="str">
        <f>VLOOKUP(C484, [1]Data!$A:$M, 13, FALSE)</f>
        <v>*</v>
      </c>
      <c r="U484" s="9">
        <f>VLOOKUP(C484, [1]Data!$A:$N, 14, FALSE)</f>
        <v>0.23530000000000001</v>
      </c>
      <c r="V484" s="8" t="str">
        <f>VLOOKUP(C484, [1]Data!$A:$O, 15, FALSE)</f>
        <v>Daviess</v>
      </c>
      <c r="W484" s="8" t="str">
        <f>VLOOKUP(C484, [1]Data!$A:$P, 16, FALSE)</f>
        <v>rural</v>
      </c>
      <c r="X484" s="8" t="str">
        <f>VLOOKUP(C484, [1]Data!$A:$Q, 17, FALSE)</f>
        <v>Northwest</v>
      </c>
      <c r="Y484" s="8">
        <f>VLOOKUP(C484, [1]Data!$A:$R, 18, FALSE)</f>
        <v>2930390</v>
      </c>
    </row>
    <row r="485" spans="1:25" ht="15.6" x14ac:dyDescent="0.35">
      <c r="A485" s="7" t="s">
        <v>746</v>
      </c>
      <c r="B485" s="8" t="s">
        <v>747</v>
      </c>
      <c r="C485" s="8" t="s">
        <v>748</v>
      </c>
      <c r="D485" s="8">
        <f>VLOOKUP(C485, [1]Data!$A:$D, 4, FALSE)</f>
        <v>2099</v>
      </c>
      <c r="E485" s="8">
        <v>239</v>
      </c>
      <c r="F485" s="8">
        <v>477</v>
      </c>
      <c r="G485" s="9">
        <v>0.50104821802935007</v>
      </c>
      <c r="H485" s="8">
        <v>20.7</v>
      </c>
      <c r="I485" s="8">
        <v>19.3</v>
      </c>
      <c r="J485" s="8">
        <v>19.8</v>
      </c>
      <c r="K485" s="8">
        <v>22.1</v>
      </c>
      <c r="L485" s="8">
        <v>21</v>
      </c>
      <c r="M485" s="9">
        <f>VLOOKUP(C485, [1]Data!$A:$F, 6, FALSE)</f>
        <v>0.19600000000000001</v>
      </c>
      <c r="N485" s="9">
        <f>VLOOKUP(C485, [1]Data!$A:$G, 7, FALSE)</f>
        <v>0.87400000000000011</v>
      </c>
      <c r="O485" s="9">
        <f>VLOOKUP(C485, [1]Data!$A:$H, 8, FALSE)</f>
        <v>1.8000000000000002E-2</v>
      </c>
      <c r="P485" s="9">
        <f>VLOOKUP(C485, [1]Data!$A:$I, 9, FALSE)</f>
        <v>5.4000000000000006E-2</v>
      </c>
      <c r="Q485" s="9">
        <f>VLOOKUP(C485, [1]Data!$A:$J, 10, FALSE)</f>
        <v>8.5755121486422101E-3</v>
      </c>
      <c r="R485" s="9">
        <f>VLOOKUP(C485, [1]Data!$A:$K, 11, FALSE)</f>
        <v>4.4000000000000004E-2</v>
      </c>
      <c r="S485" s="9"/>
      <c r="T485" s="9">
        <f>VLOOKUP(C485, [1]Data!$A:$M, 13, FALSE)</f>
        <v>5.1999999999999998E-3</v>
      </c>
      <c r="U485" s="9">
        <f>VLOOKUP(C485, [1]Data!$A:$N, 14, FALSE)</f>
        <v>0.13819999999999999</v>
      </c>
      <c r="V485" s="8" t="str">
        <f>VLOOKUP(C485, [1]Data!$A:$O, 15, FALSE)</f>
        <v>Lincoln</v>
      </c>
      <c r="W485" s="8" t="str">
        <f>VLOOKUP(C485, [1]Data!$A:$P, 16, FALSE)</f>
        <v>rural</v>
      </c>
      <c r="X485" s="8" t="str">
        <f>VLOOKUP(C485, [1]Data!$A:$Q, 17, FALSE)</f>
        <v>Central</v>
      </c>
      <c r="Y485" s="8">
        <f>VLOOKUP(C485, [1]Data!$A:$R, 18, FALSE)</f>
        <v>2930450</v>
      </c>
    </row>
    <row r="486" spans="1:25" ht="15.6" x14ac:dyDescent="0.35">
      <c r="A486" s="7" t="s">
        <v>139</v>
      </c>
      <c r="B486" s="8" t="s">
        <v>140</v>
      </c>
      <c r="C486" s="8" t="s">
        <v>141</v>
      </c>
      <c r="D486" s="8">
        <f>VLOOKUP(C486, [1]Data!$A:$D, 4, FALSE)</f>
        <v>247</v>
      </c>
      <c r="E486" s="8">
        <v>33</v>
      </c>
      <c r="F486" s="8">
        <v>52</v>
      </c>
      <c r="G486" s="9">
        <v>0.63461538461538458</v>
      </c>
      <c r="H486" s="8">
        <v>19.3</v>
      </c>
      <c r="I486" s="8">
        <v>18.5</v>
      </c>
      <c r="J486" s="8">
        <v>17.8</v>
      </c>
      <c r="K486" s="8">
        <v>20.6</v>
      </c>
      <c r="L486" s="8">
        <v>19.7</v>
      </c>
      <c r="M486" s="9">
        <f>VLOOKUP(C486, [1]Data!$A:$F, 6, FALSE)</f>
        <v>0.99199999999999999</v>
      </c>
      <c r="N486" s="9">
        <f>VLOOKUP(C486, [1]Data!$A:$G, 7, FALSE)</f>
        <v>0.91900000000000004</v>
      </c>
      <c r="O486" s="9" t="str">
        <f>VLOOKUP(C486, [1]Data!$A:$H, 8, FALSE)</f>
        <v>*</v>
      </c>
      <c r="P486" s="9">
        <f>VLOOKUP(C486, [1]Data!$A:$I, 9, FALSE)</f>
        <v>0.04</v>
      </c>
      <c r="Q486" s="9" t="str">
        <f>VLOOKUP(C486, [1]Data!$A:$J, 10, FALSE)</f>
        <v>*</v>
      </c>
      <c r="R486" s="9">
        <f>VLOOKUP(C486, [1]Data!$A:$K, 11, FALSE)</f>
        <v>2.4E-2</v>
      </c>
      <c r="S486" s="9" t="str">
        <f>VLOOKUP(C486, [1]Data!$A:$L, 12, FALSE)</f>
        <v>*</v>
      </c>
      <c r="T486" s="9" t="str">
        <f>VLOOKUP(C486, [1]Data!$A:$M, 13, FALSE)</f>
        <v>*</v>
      </c>
      <c r="U486" s="9">
        <f>VLOOKUP(C486, [1]Data!$A:$N, 14, FALSE)</f>
        <v>0.1215</v>
      </c>
      <c r="V486" s="8" t="str">
        <f>VLOOKUP(C486, [1]Data!$A:$O, 15, FALSE)</f>
        <v>Butler</v>
      </c>
      <c r="W486" s="8" t="str">
        <f>VLOOKUP(C486, [1]Data!$A:$P, 16, FALSE)</f>
        <v>rural</v>
      </c>
      <c r="X486" s="8" t="str">
        <f>VLOOKUP(C486, [1]Data!$A:$Q, 17, FALSE)</f>
        <v>Bootheel</v>
      </c>
      <c r="Y486" s="8">
        <f>VLOOKUP(C486, [1]Data!$A:$R, 18, FALSE)</f>
        <v>2930520</v>
      </c>
    </row>
    <row r="487" spans="1:25" ht="15.6" x14ac:dyDescent="0.35">
      <c r="A487" s="7" t="s">
        <v>411</v>
      </c>
      <c r="B487" s="8" t="s">
        <v>412</v>
      </c>
      <c r="C487" s="8" t="s">
        <v>413</v>
      </c>
      <c r="D487" s="8">
        <f>VLOOKUP(C487, [1]Data!$A:$D, 4, FALSE)</f>
        <v>1029</v>
      </c>
      <c r="E487" s="8">
        <v>131</v>
      </c>
      <c r="F487" s="8">
        <v>206</v>
      </c>
      <c r="G487" s="9">
        <v>0.63592233009708743</v>
      </c>
      <c r="H487" s="8">
        <v>19.7</v>
      </c>
      <c r="I487" s="8">
        <v>18.8</v>
      </c>
      <c r="J487" s="8">
        <v>18.5</v>
      </c>
      <c r="K487" s="8">
        <v>21</v>
      </c>
      <c r="L487" s="8">
        <v>20.100000000000001</v>
      </c>
      <c r="M487" s="9">
        <f>VLOOKUP(C487, [1]Data!$A:$F, 6, FALSE)</f>
        <v>0.20399999999999999</v>
      </c>
      <c r="N487" s="9">
        <f>VLOOKUP(C487, [1]Data!$A:$G, 7, FALSE)</f>
        <v>0.91599999999999993</v>
      </c>
      <c r="O487" s="9">
        <f>VLOOKUP(C487, [1]Data!$A:$H, 8, FALSE)</f>
        <v>8.0000000000000002E-3</v>
      </c>
      <c r="P487" s="9">
        <f>VLOOKUP(C487, [1]Data!$A:$I, 9, FALSE)</f>
        <v>2.4E-2</v>
      </c>
      <c r="Q487" s="9" t="str">
        <f>VLOOKUP(C487, [1]Data!$A:$J, 10, FALSE)</f>
        <v>*</v>
      </c>
      <c r="R487" s="9">
        <f>VLOOKUP(C487, [1]Data!$A:$K, 11, FALSE)</f>
        <v>4.2000000000000003E-2</v>
      </c>
      <c r="S487" s="9" t="str">
        <f>VLOOKUP(C487, [1]Data!$A:$L, 12, FALSE)</f>
        <v>*</v>
      </c>
      <c r="T487" s="9">
        <f>VLOOKUP(C487, [1]Data!$A:$M, 13, FALSE)</f>
        <v>6.8000000000000005E-3</v>
      </c>
      <c r="U487" s="9">
        <f>VLOOKUP(C487, [1]Data!$A:$N, 14, FALSE)</f>
        <v>8.4499999999999992E-2</v>
      </c>
      <c r="V487" s="8" t="str">
        <f>VLOOKUP(C487, [1]Data!$A:$O, 15, FALSE)</f>
        <v>Franklin</v>
      </c>
      <c r="W487" s="8" t="str">
        <f>VLOOKUP(C487, [1]Data!$A:$P, 16, FALSE)</f>
        <v>town</v>
      </c>
      <c r="X487" s="8" t="str">
        <f>VLOOKUP(C487, [1]Data!$A:$Q, 17, FALSE)</f>
        <v>Ozarks</v>
      </c>
      <c r="Y487" s="8">
        <f>VLOOKUP(C487, [1]Data!$A:$R, 18, FALSE)</f>
        <v>2930570</v>
      </c>
    </row>
    <row r="488" spans="1:25" ht="15.6" x14ac:dyDescent="0.35">
      <c r="A488" s="7" t="s">
        <v>375</v>
      </c>
      <c r="B488" s="8" t="s">
        <v>376</v>
      </c>
      <c r="C488" s="8" t="s">
        <v>377</v>
      </c>
      <c r="D488" s="8">
        <f>VLOOKUP(C488, [1]Data!$A:$D, 4, FALSE)</f>
        <v>76</v>
      </c>
      <c r="E488" s="8" t="s">
        <v>3</v>
      </c>
      <c r="F488" s="8">
        <v>7</v>
      </c>
      <c r="G488" s="9" t="s">
        <v>3</v>
      </c>
      <c r="H488" s="8">
        <v>22.3</v>
      </c>
      <c r="I488" s="8">
        <v>23</v>
      </c>
      <c r="J488" s="8">
        <v>20</v>
      </c>
      <c r="K488" s="8">
        <v>24</v>
      </c>
      <c r="L488" s="8">
        <v>22.3</v>
      </c>
      <c r="M488" s="9">
        <f>VLOOKUP(C488, [1]Data!$A:$F, 6, FALSE)</f>
        <v>0.22699999999999998</v>
      </c>
      <c r="N488" s="9">
        <f>VLOOKUP(C488, [1]Data!$A:$G, 7, FALSE)</f>
        <v>0.94700000000000006</v>
      </c>
      <c r="O488" s="9" t="str">
        <f>VLOOKUP(C488, [1]Data!$A:$H, 8, FALSE)</f>
        <v>*</v>
      </c>
      <c r="P488" s="9" t="str">
        <f>VLOOKUP(C488, [1]Data!$A:$I, 9, FALSE)</f>
        <v>*</v>
      </c>
      <c r="Q488" s="9" t="str">
        <f>VLOOKUP(C488, [1]Data!$A:$J, 10, FALSE)</f>
        <v>*</v>
      </c>
      <c r="R488" s="9" t="str">
        <f>VLOOKUP(C488, [1]Data!$A:$K, 11, FALSE)</f>
        <v>*</v>
      </c>
      <c r="S488" s="9" t="str">
        <f>VLOOKUP(C488, [1]Data!$A:$L, 12, FALSE)</f>
        <v>*</v>
      </c>
      <c r="T488" s="9" t="str">
        <f>VLOOKUP(C488, [1]Data!$A:$M, 13, FALSE)</f>
        <v>*</v>
      </c>
      <c r="U488" s="9">
        <f>VLOOKUP(C488, [1]Data!$A:$N, 14, FALSE)</f>
        <v>0.10529999999999999</v>
      </c>
      <c r="V488" s="8" t="str">
        <f>VLOOKUP(C488, [1]Data!$A:$O, 15, FALSE)</f>
        <v>DeKalb</v>
      </c>
      <c r="W488" s="8" t="str">
        <f>VLOOKUP(C488, [1]Data!$A:$P, 16, FALSE)</f>
        <v>rural</v>
      </c>
      <c r="X488" s="8" t="str">
        <f>VLOOKUP(C488, [1]Data!$A:$Q, 17, FALSE)</f>
        <v>Northwest</v>
      </c>
      <c r="Y488" s="8">
        <f>VLOOKUP(C488, [1]Data!$A:$R, 18, FALSE)</f>
        <v>2930600</v>
      </c>
    </row>
    <row r="489" spans="1:25" ht="15.6" x14ac:dyDescent="0.35">
      <c r="A489" s="7" t="s">
        <v>595</v>
      </c>
      <c r="B489" s="8" t="s">
        <v>596</v>
      </c>
      <c r="C489" s="8" t="s">
        <v>597</v>
      </c>
      <c r="D489" s="8">
        <f>VLOOKUP(C489, [1]Data!$A:$D, 4, FALSE)</f>
        <v>235</v>
      </c>
      <c r="E489" s="8">
        <v>33</v>
      </c>
      <c r="F489" s="8">
        <v>33</v>
      </c>
      <c r="G489" s="9">
        <v>1</v>
      </c>
      <c r="H489" s="8">
        <v>18.7</v>
      </c>
      <c r="I489" s="8">
        <v>17.7</v>
      </c>
      <c r="J489" s="8">
        <v>17.600000000000001</v>
      </c>
      <c r="K489" s="8">
        <v>19.600000000000001</v>
      </c>
      <c r="L489" s="8">
        <v>19.100000000000001</v>
      </c>
      <c r="M489" s="9">
        <f>VLOOKUP(C489, [1]Data!$A:$F, 6, FALSE)</f>
        <v>0.56200000000000006</v>
      </c>
      <c r="N489" s="9" t="str">
        <f>VLOOKUP(C489, [1]Data!$A:$G, 7, FALSE)</f>
        <v>*</v>
      </c>
      <c r="O489" s="9">
        <f>VLOOKUP(C489, [1]Data!$A:$H, 8, FALSE)</f>
        <v>0.92299999999999993</v>
      </c>
      <c r="P489" s="9">
        <f>VLOOKUP(C489, [1]Data!$A:$I, 9, FALSE)</f>
        <v>0.03</v>
      </c>
      <c r="Q489" s="9" t="str">
        <f>VLOOKUP(C489, [1]Data!$A:$J, 10, FALSE)</f>
        <v>*</v>
      </c>
      <c r="R489" s="9" t="str">
        <f>VLOOKUP(C489, [1]Data!$A:$K, 11, FALSE)</f>
        <v>*</v>
      </c>
      <c r="S489" s="9" t="str">
        <f>VLOOKUP(C489, [1]Data!$A:$L, 12, FALSE)</f>
        <v>*</v>
      </c>
      <c r="T489" s="9">
        <f>VLOOKUP(C489, [1]Data!$A:$M, 13, FALSE)</f>
        <v>2.1299999999999999E-2</v>
      </c>
      <c r="U489" s="9" t="str">
        <f>VLOOKUP(C489, [1]Data!$A:$N, 14, FALSE)</f>
        <v>*</v>
      </c>
      <c r="V489" s="8" t="str">
        <f>VLOOKUP(C489, [1]Data!$A:$O, 15, FALSE)</f>
        <v>Jackson</v>
      </c>
      <c r="W489" s="8" t="str">
        <f>VLOOKUP(C489, [1]Data!$A:$P, 16, FALSE)</f>
        <v>urban</v>
      </c>
      <c r="X489" s="8" t="str">
        <f>VLOOKUP(C489, [1]Data!$A:$Q, 17, FALSE)</f>
        <v>Kansas City</v>
      </c>
      <c r="Y489" s="8">
        <f>VLOOKUP(C489, [1]Data!$A:$R, 18, FALSE)</f>
        <v>2900027</v>
      </c>
    </row>
    <row r="490" spans="1:25" ht="15.6" x14ac:dyDescent="0.35">
      <c r="A490" s="7" t="s">
        <v>1206</v>
      </c>
      <c r="B490" s="8" t="s">
        <v>1207</v>
      </c>
      <c r="C490" s="8" t="s">
        <v>1208</v>
      </c>
      <c r="D490" s="8">
        <f>VLOOKUP(C490, [1]Data!$A:$D, 4, FALSE)</f>
        <v>707</v>
      </c>
      <c r="E490" s="8">
        <v>88</v>
      </c>
      <c r="F490" s="8">
        <v>149</v>
      </c>
      <c r="G490" s="9">
        <v>0.59060402684563762</v>
      </c>
      <c r="H490" s="8">
        <v>18.100000000000001</v>
      </c>
      <c r="I490" s="8">
        <v>17.100000000000001</v>
      </c>
      <c r="J490" s="8">
        <v>17</v>
      </c>
      <c r="K490" s="8">
        <v>19.2</v>
      </c>
      <c r="L490" s="8">
        <v>18.5</v>
      </c>
      <c r="M490" s="9">
        <f>VLOOKUP(C490, [1]Data!$A:$F, 6, FALSE)</f>
        <v>0.98799999999999999</v>
      </c>
      <c r="N490" s="9">
        <f>VLOOKUP(C490, [1]Data!$A:$G, 7, FALSE)</f>
        <v>9.0999999999999998E-2</v>
      </c>
      <c r="O490" s="9">
        <f>VLOOKUP(C490, [1]Data!$A:$H, 8, FALSE)</f>
        <v>0.82599999999999996</v>
      </c>
      <c r="P490" s="9">
        <f>VLOOKUP(C490, [1]Data!$A:$I, 9, FALSE)</f>
        <v>4.4000000000000004E-2</v>
      </c>
      <c r="Q490" s="9" t="str">
        <f>VLOOKUP(C490, [1]Data!$A:$J, 10, FALSE)</f>
        <v>*</v>
      </c>
      <c r="R490" s="9">
        <f>VLOOKUP(C490, [1]Data!$A:$K, 11, FALSE)</f>
        <v>3.7000000000000005E-2</v>
      </c>
      <c r="S490" s="9" t="str">
        <f>VLOOKUP(C490, [1]Data!$A:$L, 12, FALSE)</f>
        <v>*</v>
      </c>
      <c r="T490" s="9">
        <f>VLOOKUP(C490, [1]Data!$A:$M, 13, FALSE)</f>
        <v>2.4E-2</v>
      </c>
      <c r="U490" s="9">
        <f>VLOOKUP(C490, [1]Data!$A:$N, 14, FALSE)</f>
        <v>0.1711</v>
      </c>
      <c r="V490" s="8" t="str">
        <f>VLOOKUP(C490, [1]Data!$A:$O, 15, FALSE)</f>
        <v>St. Louis</v>
      </c>
      <c r="W490" s="8" t="str">
        <f>VLOOKUP(C490, [1]Data!$A:$P, 16, FALSE)</f>
        <v>suburban</v>
      </c>
      <c r="X490" s="8" t="str">
        <f>VLOOKUP(C490, [1]Data!$A:$Q, 17, FALSE)</f>
        <v>St. Louis</v>
      </c>
      <c r="Y490" s="8">
        <f>VLOOKUP(C490, [1]Data!$A:$R, 18, FALSE)</f>
        <v>2930660</v>
      </c>
    </row>
    <row r="491" spans="1:25" ht="15.6" x14ac:dyDescent="0.35">
      <c r="A491" s="7" t="s">
        <v>1209</v>
      </c>
      <c r="B491" s="8" t="s">
        <v>1210</v>
      </c>
      <c r="C491" s="8" t="s">
        <v>1211</v>
      </c>
      <c r="D491" s="8">
        <f>VLOOKUP(C491, [1]Data!$A:$D, 4, FALSE)</f>
        <v>258</v>
      </c>
      <c r="E491" s="8">
        <v>46</v>
      </c>
      <c r="F491" s="8">
        <v>68</v>
      </c>
      <c r="G491" s="9">
        <v>0.67647058823529416</v>
      </c>
      <c r="H491" s="8">
        <v>19.899999999999999</v>
      </c>
      <c r="I491" s="8">
        <v>19.8</v>
      </c>
      <c r="J491" s="8">
        <v>18.7</v>
      </c>
      <c r="K491" s="8">
        <v>21.2</v>
      </c>
      <c r="L491" s="8">
        <v>19.600000000000001</v>
      </c>
      <c r="M491" s="9">
        <f>VLOOKUP(C491, [1]Data!$A:$F, 6, FALSE)</f>
        <v>0.27800000000000002</v>
      </c>
      <c r="N491" s="9">
        <f>VLOOKUP(C491, [1]Data!$A:$G, 7, FALSE)</f>
        <v>0.62</v>
      </c>
      <c r="O491" s="9">
        <f>VLOOKUP(C491, [1]Data!$A:$H, 8, FALSE)</f>
        <v>0.217</v>
      </c>
      <c r="P491" s="9">
        <f>VLOOKUP(C491, [1]Data!$A:$I, 9, FALSE)</f>
        <v>4.7E-2</v>
      </c>
      <c r="Q491" s="9">
        <f>VLOOKUP(C491, [1]Data!$A:$J, 10, FALSE)</f>
        <v>3.4883720930232558E-2</v>
      </c>
      <c r="R491" s="9">
        <f>VLOOKUP(C491, [1]Data!$A:$K, 11, FALSE)</f>
        <v>6.6000000000000003E-2</v>
      </c>
      <c r="S491" s="9">
        <f>VLOOKUP(C491, [1]Data!$A:$L, 12, FALSE)</f>
        <v>1.5116279069767424E-2</v>
      </c>
      <c r="T491" s="9" t="str">
        <f>VLOOKUP(C491, [1]Data!$A:$M, 13, FALSE)</f>
        <v>*</v>
      </c>
      <c r="U491" s="9">
        <f>VLOOKUP(C491, [1]Data!$A:$N, 14, FALSE)</f>
        <v>0.1124</v>
      </c>
      <c r="V491" s="8" t="str">
        <f>VLOOKUP(C491, [1]Data!$A:$O, 15, FALSE)</f>
        <v>St. Louis</v>
      </c>
      <c r="W491" s="8" t="str">
        <f>VLOOKUP(C491, [1]Data!$A:$P, 16, FALSE)</f>
        <v>suburban</v>
      </c>
      <c r="X491" s="8" t="str">
        <f>VLOOKUP(C491, [1]Data!$A:$Q, 17, FALSE)</f>
        <v>St. Louis</v>
      </c>
      <c r="Y491" s="8">
        <f>VLOOKUP(C491, [1]Data!$A:$R, 18, FALSE)</f>
        <v>2930690</v>
      </c>
    </row>
    <row r="492" spans="1:25" ht="15.6" x14ac:dyDescent="0.35">
      <c r="A492" s="7" t="s">
        <v>1359</v>
      </c>
      <c r="B492" s="8" t="s">
        <v>1360</v>
      </c>
      <c r="C492" s="8" t="s">
        <v>1361</v>
      </c>
      <c r="D492" s="8">
        <f>VLOOKUP(C492, [1]Data!$A:$D, 4, FALSE)</f>
        <v>196</v>
      </c>
      <c r="E492" s="8">
        <v>12</v>
      </c>
      <c r="F492" s="8">
        <v>25</v>
      </c>
      <c r="G492" s="9">
        <v>0.48</v>
      </c>
      <c r="H492" s="8">
        <v>19.8</v>
      </c>
      <c r="I492" s="8">
        <v>17.600000000000001</v>
      </c>
      <c r="J492" s="8">
        <v>19.3</v>
      </c>
      <c r="K492" s="8">
        <v>20.9</v>
      </c>
      <c r="L492" s="8">
        <v>20.7</v>
      </c>
      <c r="M492" s="9">
        <f>VLOOKUP(C492, [1]Data!$A:$F, 6, FALSE)</f>
        <v>0.39399999999999996</v>
      </c>
      <c r="N492" s="9">
        <f>VLOOKUP(C492, [1]Data!$A:$G, 7, FALSE)</f>
        <v>0.96400000000000008</v>
      </c>
      <c r="O492" s="9" t="str">
        <f>VLOOKUP(C492, [1]Data!$A:$H, 8, FALSE)</f>
        <v>*</v>
      </c>
      <c r="P492" s="9" t="str">
        <f>VLOOKUP(C492, [1]Data!$A:$I, 9, FALSE)</f>
        <v>*</v>
      </c>
      <c r="Q492" s="9" t="str">
        <f>VLOOKUP(C492, [1]Data!$A:$J, 10, FALSE)</f>
        <v>*</v>
      </c>
      <c r="R492" s="9">
        <f>VLOOKUP(C492, [1]Data!$A:$K, 11, FALSE)</f>
        <v>2.6000000000000002E-2</v>
      </c>
      <c r="S492" s="9" t="str">
        <f>VLOOKUP(C492, [1]Data!$A:$L, 12, FALSE)</f>
        <v>*</v>
      </c>
      <c r="T492" s="9" t="str">
        <f>VLOOKUP(C492, [1]Data!$A:$M, 13, FALSE)</f>
        <v>*</v>
      </c>
      <c r="U492" s="9">
        <f>VLOOKUP(C492, [1]Data!$A:$N, 14, FALSE)</f>
        <v>0.17859999999999998</v>
      </c>
      <c r="V492" s="8" t="str">
        <f>VLOOKUP(C492, [1]Data!$A:$O, 15, FALSE)</f>
        <v>Washington</v>
      </c>
      <c r="W492" s="8" t="str">
        <f>VLOOKUP(C492, [1]Data!$A:$P, 16, FALSE)</f>
        <v>rural</v>
      </c>
      <c r="X492" s="8" t="str">
        <f>VLOOKUP(C492, [1]Data!$A:$Q, 17, FALSE)</f>
        <v>Ozarks</v>
      </c>
      <c r="Y492" s="8">
        <f>VLOOKUP(C492, [1]Data!$A:$R, 18, FALSE)</f>
        <v>2930720</v>
      </c>
    </row>
    <row r="493" spans="1:25" ht="15.6" x14ac:dyDescent="0.35">
      <c r="A493" s="7" t="s">
        <v>207</v>
      </c>
      <c r="B493" s="8" t="s">
        <v>208</v>
      </c>
      <c r="C493" s="8" t="s">
        <v>209</v>
      </c>
      <c r="D493" s="8">
        <f>VLOOKUP(C493, [1]Data!$A:$D, 4, FALSE)</f>
        <v>247</v>
      </c>
      <c r="E493" s="8">
        <v>20</v>
      </c>
      <c r="F493" s="8">
        <v>33</v>
      </c>
      <c r="G493" s="9">
        <v>0.60606060606060608</v>
      </c>
      <c r="H493" s="8">
        <v>19.2</v>
      </c>
      <c r="I493" s="8">
        <v>17.3</v>
      </c>
      <c r="J493" s="8">
        <v>18.100000000000001</v>
      </c>
      <c r="K493" s="8">
        <v>20.6</v>
      </c>
      <c r="L493" s="8">
        <v>19.899999999999999</v>
      </c>
      <c r="M493" s="9">
        <f>VLOOKUP(C493, [1]Data!$A:$F, 6, FALSE)</f>
        <v>0.52100000000000002</v>
      </c>
      <c r="N493" s="9">
        <f>VLOOKUP(C493, [1]Data!$A:$G, 7, FALSE)</f>
        <v>0.94700000000000006</v>
      </c>
      <c r="O493" s="9" t="str">
        <f>VLOOKUP(C493, [1]Data!$A:$H, 8, FALSE)</f>
        <v>*</v>
      </c>
      <c r="P493" s="9">
        <f>VLOOKUP(C493, [1]Data!$A:$I, 9, FALSE)</f>
        <v>0.02</v>
      </c>
      <c r="Q493" s="9" t="str">
        <f>VLOOKUP(C493, [1]Data!$A:$J, 10, FALSE)</f>
        <v>*</v>
      </c>
      <c r="R493" s="9" t="str">
        <f>VLOOKUP(C493, [1]Data!$A:$K, 11, FALSE)</f>
        <v>*</v>
      </c>
      <c r="S493" s="9" t="str">
        <f>VLOOKUP(C493, [1]Data!$A:$L, 12, FALSE)</f>
        <v>*</v>
      </c>
      <c r="T493" s="9" t="str">
        <f>VLOOKUP(C493, [1]Data!$A:$M, 13, FALSE)</f>
        <v>*</v>
      </c>
      <c r="U493" s="9">
        <f>VLOOKUP(C493, [1]Data!$A:$N, 14, FALSE)</f>
        <v>0.1457</v>
      </c>
      <c r="V493" s="8" t="str">
        <f>VLOOKUP(C493, [1]Data!$A:$O, 15, FALSE)</f>
        <v>Carter</v>
      </c>
      <c r="W493" s="8" t="str">
        <f>VLOOKUP(C493, [1]Data!$A:$P, 16, FALSE)</f>
        <v>rural</v>
      </c>
      <c r="X493" s="8" t="str">
        <f>VLOOKUP(C493, [1]Data!$A:$Q, 17, FALSE)</f>
        <v>Bootheel</v>
      </c>
      <c r="Y493" s="8">
        <f>VLOOKUP(C493, [1]Data!$A:$R, 18, FALSE)</f>
        <v>2930750</v>
      </c>
    </row>
    <row r="494" spans="1:25" ht="15.6" x14ac:dyDescent="0.35">
      <c r="A494" s="7" t="s">
        <v>27</v>
      </c>
      <c r="B494" s="8" t="s">
        <v>28</v>
      </c>
      <c r="C494" s="8" t="s">
        <v>29</v>
      </c>
      <c r="D494" s="8">
        <f>VLOOKUP(C494, [1]Data!$A:$D, 4, FALSE)</f>
        <v>277</v>
      </c>
      <c r="E494" s="8">
        <v>31</v>
      </c>
      <c r="F494" s="8">
        <v>39</v>
      </c>
      <c r="G494" s="9">
        <v>0.79487179487179482</v>
      </c>
      <c r="H494" s="8">
        <v>19.2</v>
      </c>
      <c r="I494" s="8">
        <v>17.5</v>
      </c>
      <c r="J494" s="8">
        <v>19.2</v>
      </c>
      <c r="K494" s="8">
        <v>19.7</v>
      </c>
      <c r="L494" s="8">
        <v>19.5</v>
      </c>
      <c r="M494" s="9">
        <f>VLOOKUP(C494, [1]Data!$A:$F, 6, FALSE)</f>
        <v>0.35</v>
      </c>
      <c r="N494" s="9">
        <f>VLOOKUP(C494, [1]Data!$A:$G, 7, FALSE)</f>
        <v>0.88099999999999989</v>
      </c>
      <c r="O494" s="9">
        <f>VLOOKUP(C494, [1]Data!$A:$H, 8, FALSE)</f>
        <v>2.5000000000000001E-2</v>
      </c>
      <c r="P494" s="9">
        <f>VLOOKUP(C494, [1]Data!$A:$I, 9, FALSE)</f>
        <v>2.2000000000000002E-2</v>
      </c>
      <c r="Q494" s="9" t="str">
        <f>VLOOKUP(C494, [1]Data!$A:$J, 10, FALSE)</f>
        <v>*</v>
      </c>
      <c r="R494" s="9">
        <f>VLOOKUP(C494, [1]Data!$A:$K, 11, FALSE)</f>
        <v>7.2000000000000008E-2</v>
      </c>
      <c r="S494" s="9" t="str">
        <f>VLOOKUP(C494, [1]Data!$A:$L, 12, FALSE)</f>
        <v>*</v>
      </c>
      <c r="T494" s="9" t="str">
        <f>VLOOKUP(C494, [1]Data!$A:$M, 13, FALSE)</f>
        <v>*</v>
      </c>
      <c r="U494" s="9">
        <f>VLOOKUP(C494, [1]Data!$A:$N, 14, FALSE)</f>
        <v>0.11550000000000001</v>
      </c>
      <c r="V494" s="8" t="str">
        <f>VLOOKUP(C494, [1]Data!$A:$O, 15, FALSE)</f>
        <v>Audrain</v>
      </c>
      <c r="W494" s="8" t="str">
        <f>VLOOKUP(C494, [1]Data!$A:$P, 16, FALSE)</f>
        <v>rural</v>
      </c>
      <c r="X494" s="8" t="str">
        <f>VLOOKUP(C494, [1]Data!$A:$Q, 17, FALSE)</f>
        <v>Central</v>
      </c>
      <c r="Y494" s="8">
        <f>VLOOKUP(C494, [1]Data!$A:$R, 18, FALSE)</f>
        <v>2930780</v>
      </c>
    </row>
    <row r="495" spans="1:25" ht="15.6" x14ac:dyDescent="0.35">
      <c r="A495" s="7" t="s">
        <v>731</v>
      </c>
      <c r="B495" s="8" t="s">
        <v>732</v>
      </c>
      <c r="C495" s="8" t="s">
        <v>733</v>
      </c>
      <c r="D495" s="8">
        <f>VLOOKUP(C495, [1]Data!$A:$D, 4, FALSE)</f>
        <v>189</v>
      </c>
      <c r="E495" s="8">
        <v>29</v>
      </c>
      <c r="F495" s="8">
        <v>38</v>
      </c>
      <c r="G495" s="9">
        <v>0.76315789473684215</v>
      </c>
      <c r="H495" s="8">
        <v>17.399999999999999</v>
      </c>
      <c r="I495" s="8">
        <v>16.2</v>
      </c>
      <c r="J495" s="8">
        <v>16.7</v>
      </c>
      <c r="K495" s="8">
        <v>18.5</v>
      </c>
      <c r="L495" s="8">
        <v>18</v>
      </c>
      <c r="M495" s="9">
        <f>VLOOKUP(C495, [1]Data!$A:$F, 6, FALSE)</f>
        <v>0.80200000000000005</v>
      </c>
      <c r="N495" s="9">
        <f>VLOOKUP(C495, [1]Data!$A:$G, 7, FALSE)</f>
        <v>0.61399999999999999</v>
      </c>
      <c r="O495" s="9" t="str">
        <f>VLOOKUP(C495, [1]Data!$A:$H, 8, FALSE)</f>
        <v>*</v>
      </c>
      <c r="P495" s="9">
        <f>VLOOKUP(C495, [1]Data!$A:$I, 9, FALSE)</f>
        <v>0.36499999999999999</v>
      </c>
      <c r="Q495" s="9" t="str">
        <f>VLOOKUP(C495, [1]Data!$A:$J, 10, FALSE)</f>
        <v>*</v>
      </c>
      <c r="R495" s="9" t="str">
        <f>VLOOKUP(C495, [1]Data!$A:$K, 11, FALSE)</f>
        <v>*</v>
      </c>
      <c r="S495" s="9" t="str">
        <f>VLOOKUP(C495, [1]Data!$A:$L, 12, FALSE)</f>
        <v>*</v>
      </c>
      <c r="T495" s="9">
        <f>VLOOKUP(C495, [1]Data!$A:$M, 13, FALSE)</f>
        <v>0.1376</v>
      </c>
      <c r="U495" s="9">
        <f>VLOOKUP(C495, [1]Data!$A:$N, 14, FALSE)</f>
        <v>0.1376</v>
      </c>
      <c r="V495" s="8" t="str">
        <f>VLOOKUP(C495, [1]Data!$A:$O, 15, FALSE)</f>
        <v>Lawrence</v>
      </c>
      <c r="W495" s="8" t="str">
        <f>VLOOKUP(C495, [1]Data!$A:$P, 16, FALSE)</f>
        <v>town</v>
      </c>
      <c r="X495" s="8" t="str">
        <f>VLOOKUP(C495, [1]Data!$A:$Q, 17, FALSE)</f>
        <v>Southwest</v>
      </c>
      <c r="Y495" s="8">
        <f>VLOOKUP(C495, [1]Data!$A:$R, 18, FALSE)</f>
        <v>2930810</v>
      </c>
    </row>
    <row r="496" spans="1:25" ht="15.6" x14ac:dyDescent="0.35">
      <c r="A496" s="7" t="s">
        <v>449</v>
      </c>
      <c r="B496" s="8" t="s">
        <v>450</v>
      </c>
      <c r="C496" s="8" t="s">
        <v>451</v>
      </c>
      <c r="D496" s="8">
        <f>VLOOKUP(C496, [1]Data!$A:$D, 4, FALSE)</f>
        <v>135</v>
      </c>
      <c r="E496" s="8">
        <v>11</v>
      </c>
      <c r="F496" s="8">
        <v>15</v>
      </c>
      <c r="G496" s="9">
        <v>0.73333333333333328</v>
      </c>
      <c r="H496" s="8">
        <v>18.100000000000001</v>
      </c>
      <c r="I496" s="8">
        <v>16.100000000000001</v>
      </c>
      <c r="J496" s="8">
        <v>17.899999999999999</v>
      </c>
      <c r="K496" s="8">
        <v>18.3</v>
      </c>
      <c r="L496" s="8">
        <v>19.2</v>
      </c>
      <c r="M496" s="9">
        <f>VLOOKUP(C496, [1]Data!$A:$F, 6, FALSE)</f>
        <v>0.35899999999999999</v>
      </c>
      <c r="N496" s="9">
        <f>VLOOKUP(C496, [1]Data!$A:$G, 7, FALSE)</f>
        <v>0.94099999999999995</v>
      </c>
      <c r="O496" s="9" t="str">
        <f>VLOOKUP(C496, [1]Data!$A:$H, 8, FALSE)</f>
        <v>*</v>
      </c>
      <c r="P496" s="9" t="str">
        <f>VLOOKUP(C496, [1]Data!$A:$I, 9, FALSE)</f>
        <v>*</v>
      </c>
      <c r="Q496" s="9" t="str">
        <f>VLOOKUP(C496, [1]Data!$A:$J, 10, FALSE)</f>
        <v>*</v>
      </c>
      <c r="R496" s="9" t="str">
        <f>VLOOKUP(C496, [1]Data!$A:$K, 11, FALSE)</f>
        <v>*</v>
      </c>
      <c r="S496" s="9" t="str">
        <f>VLOOKUP(C496, [1]Data!$A:$L, 12, FALSE)</f>
        <v>*</v>
      </c>
      <c r="T496" s="9" t="str">
        <f>VLOOKUP(C496, [1]Data!$A:$M, 13, FALSE)</f>
        <v>*</v>
      </c>
      <c r="U496" s="9">
        <f>VLOOKUP(C496, [1]Data!$A:$N, 14, FALSE)</f>
        <v>6.6699999999999995E-2</v>
      </c>
      <c r="V496" s="8" t="str">
        <f>VLOOKUP(C496, [1]Data!$A:$O, 15, FALSE)</f>
        <v>Greene</v>
      </c>
      <c r="W496" s="8" t="str">
        <f>VLOOKUP(C496, [1]Data!$A:$P, 16, FALSE)</f>
        <v>rural</v>
      </c>
      <c r="X496" s="8" t="str">
        <f>VLOOKUP(C496, [1]Data!$A:$Q, 17, FALSE)</f>
        <v>Southwest</v>
      </c>
      <c r="Y496" s="8">
        <f>VLOOKUP(C496, [1]Data!$A:$R, 18, FALSE)</f>
        <v>2930990</v>
      </c>
    </row>
    <row r="497" spans="1:25" ht="15.6" x14ac:dyDescent="0.35">
      <c r="A497" s="7" t="s">
        <v>1350</v>
      </c>
      <c r="B497" s="8" t="s">
        <v>1351</v>
      </c>
      <c r="C497" s="8" t="s">
        <v>1352</v>
      </c>
      <c r="D497" s="8">
        <f>VLOOKUP(C497, [1]Data!$A:$D, 4, FALSE)</f>
        <v>975</v>
      </c>
      <c r="E497" s="8">
        <v>81</v>
      </c>
      <c r="F497" s="8">
        <v>209</v>
      </c>
      <c r="G497" s="9">
        <v>0.38755980861244022</v>
      </c>
      <c r="H497" s="8">
        <v>20.9</v>
      </c>
      <c r="I497" s="8">
        <v>19</v>
      </c>
      <c r="J497" s="8">
        <v>21.3</v>
      </c>
      <c r="K497" s="8">
        <v>21.3</v>
      </c>
      <c r="L497" s="8">
        <v>21.4</v>
      </c>
      <c r="M497" s="9">
        <f>VLOOKUP(C497, [1]Data!$A:$F, 6, FALSE)</f>
        <v>0.29299999999999998</v>
      </c>
      <c r="N497" s="9">
        <f>VLOOKUP(C497, [1]Data!$A:$G, 7, FALSE)</f>
        <v>0.85499999999999998</v>
      </c>
      <c r="O497" s="9">
        <f>VLOOKUP(C497, [1]Data!$A:$H, 8, FALSE)</f>
        <v>0.03</v>
      </c>
      <c r="P497" s="9">
        <f>VLOOKUP(C497, [1]Data!$A:$I, 9, FALSE)</f>
        <v>5.9000000000000004E-2</v>
      </c>
      <c r="Q497" s="9" t="str">
        <f>VLOOKUP(C497, [1]Data!$A:$J, 10, FALSE)</f>
        <v>*</v>
      </c>
      <c r="R497" s="9">
        <f>VLOOKUP(C497, [1]Data!$A:$K, 11, FALSE)</f>
        <v>4.4999999999999998E-2</v>
      </c>
      <c r="S497" s="9" t="str">
        <f>VLOOKUP(C497, [1]Data!$A:$L, 12, FALSE)</f>
        <v>*</v>
      </c>
      <c r="T497" s="9" t="str">
        <f>VLOOKUP(C497, [1]Data!$A:$M, 13, FALSE)</f>
        <v>*</v>
      </c>
      <c r="U497" s="9">
        <f>VLOOKUP(C497, [1]Data!$A:$N, 14, FALSE)</f>
        <v>0.17129999999999998</v>
      </c>
      <c r="V497" s="8" t="str">
        <f>VLOOKUP(C497, [1]Data!$A:$O, 15, FALSE)</f>
        <v>Warren</v>
      </c>
      <c r="W497" s="8" t="str">
        <f>VLOOKUP(C497, [1]Data!$A:$P, 16, FALSE)</f>
        <v>town</v>
      </c>
      <c r="X497" s="8" t="str">
        <f>VLOOKUP(C497, [1]Data!$A:$Q, 17, FALSE)</f>
        <v>Central</v>
      </c>
      <c r="Y497" s="8">
        <f>VLOOKUP(C497, [1]Data!$A:$R, 18, FALSE)</f>
        <v>2931050</v>
      </c>
    </row>
    <row r="498" spans="1:25" ht="15.6" x14ac:dyDescent="0.35">
      <c r="A498" s="7" t="s">
        <v>686</v>
      </c>
      <c r="B498" s="8" t="s">
        <v>687</v>
      </c>
      <c r="C498" s="8" t="s">
        <v>688</v>
      </c>
      <c r="D498" s="8">
        <f>VLOOKUP(C498, [1]Data!$A:$D, 4, FALSE)</f>
        <v>995</v>
      </c>
      <c r="E498" s="8">
        <v>203</v>
      </c>
      <c r="F498" s="8">
        <v>227</v>
      </c>
      <c r="G498" s="9">
        <v>0.89427312775330392</v>
      </c>
      <c r="H498" s="8">
        <v>18.899999999999999</v>
      </c>
      <c r="I498" s="8">
        <v>17.600000000000001</v>
      </c>
      <c r="J498" s="8">
        <v>18.3</v>
      </c>
      <c r="K498" s="8">
        <v>20</v>
      </c>
      <c r="L498" s="8">
        <v>19.5</v>
      </c>
      <c r="M498" s="9">
        <f>VLOOKUP(C498, [1]Data!$A:$F, 6, FALSE)</f>
        <v>0.29100000000000004</v>
      </c>
      <c r="N498" s="9">
        <f>VLOOKUP(C498, [1]Data!$A:$G, 7, FALSE)</f>
        <v>0.78599999999999992</v>
      </c>
      <c r="O498" s="9">
        <f>VLOOKUP(C498, [1]Data!$A:$H, 8, FALSE)</f>
        <v>4.0999999999999995E-2</v>
      </c>
      <c r="P498" s="9">
        <f>VLOOKUP(C498, [1]Data!$A:$I, 9, FALSE)</f>
        <v>4.2999999999999997E-2</v>
      </c>
      <c r="Q498" s="9">
        <f>VLOOKUP(C498, [1]Data!$A:$J, 10, FALSE)</f>
        <v>1.8090452261306532E-2</v>
      </c>
      <c r="R498" s="9">
        <f>VLOOKUP(C498, [1]Data!$A:$K, 11, FALSE)</f>
        <v>9.5000000000000001E-2</v>
      </c>
      <c r="S498" s="9">
        <f>VLOOKUP(C498, [1]Data!$A:$L, 12, FALSE)</f>
        <v>1.6909547738693465E-2</v>
      </c>
      <c r="T498" s="9">
        <f>VLOOKUP(C498, [1]Data!$A:$M, 13, FALSE)</f>
        <v>1.01E-2</v>
      </c>
      <c r="U498" s="9">
        <f>VLOOKUP(C498, [1]Data!$A:$N, 14, FALSE)</f>
        <v>6.83E-2</v>
      </c>
      <c r="V498" s="8" t="str">
        <f>VLOOKUP(C498, [1]Data!$A:$O, 15, FALSE)</f>
        <v>Johnson</v>
      </c>
      <c r="W498" s="8" t="str">
        <f>VLOOKUP(C498, [1]Data!$A:$P, 16, FALSE)</f>
        <v>rural</v>
      </c>
      <c r="X498" s="8" t="str">
        <f>VLOOKUP(C498, [1]Data!$A:$Q, 17, FALSE)</f>
        <v>Western Plains</v>
      </c>
      <c r="Y498" s="8">
        <f>VLOOKUP(C498, [1]Data!$A:$R, 18, FALSE)</f>
        <v>2931020</v>
      </c>
    </row>
    <row r="499" spans="1:25" ht="15.6" x14ac:dyDescent="0.35">
      <c r="A499" s="7" t="s">
        <v>81</v>
      </c>
      <c r="B499" s="8" t="s">
        <v>82</v>
      </c>
      <c r="C499" s="8" t="s">
        <v>1426</v>
      </c>
      <c r="D499" s="8">
        <f>VLOOKUP(C499, [1]Data!$A:$D, 4, FALSE)</f>
        <v>364</v>
      </c>
      <c r="E499" s="8">
        <v>29</v>
      </c>
      <c r="F499" s="8">
        <v>85</v>
      </c>
      <c r="G499" s="9">
        <v>0.3411764705882353</v>
      </c>
      <c r="H499" s="8">
        <v>18.2</v>
      </c>
      <c r="I499" s="8">
        <v>16.5</v>
      </c>
      <c r="J499" s="8">
        <v>17.8</v>
      </c>
      <c r="K499" s="8">
        <v>19.600000000000001</v>
      </c>
      <c r="L499" s="8">
        <v>18.600000000000001</v>
      </c>
      <c r="M499" s="9">
        <f>VLOOKUP(C499, [1]Data!$A:$F, 6, FALSE)</f>
        <v>1</v>
      </c>
      <c r="N499" s="9">
        <f>VLOOKUP(C499, [1]Data!$A:$G, 7, FALSE)</f>
        <v>0.93700000000000006</v>
      </c>
      <c r="O499" s="9" t="str">
        <f>VLOOKUP(C499, [1]Data!$A:$H, 8, FALSE)</f>
        <v>*</v>
      </c>
      <c r="P499" s="9">
        <f>VLOOKUP(C499, [1]Data!$A:$I, 9, FALSE)</f>
        <v>1.3999999999999999E-2</v>
      </c>
      <c r="Q499" s="9" t="str">
        <f>VLOOKUP(C499, [1]Data!$A:$J, 10, FALSE)</f>
        <v>*</v>
      </c>
      <c r="R499" s="9">
        <f>VLOOKUP(C499, [1]Data!$A:$K, 11, FALSE)</f>
        <v>0.03</v>
      </c>
      <c r="S499" s="9" t="str">
        <f>VLOOKUP(C499, [1]Data!$A:$L, 12, FALSE)</f>
        <v>*</v>
      </c>
      <c r="T499" s="9" t="str">
        <f>VLOOKUP(C499, [1]Data!$A:$M, 13, FALSE)</f>
        <v>*</v>
      </c>
      <c r="U499" s="9">
        <f>VLOOKUP(C499, [1]Data!$A:$N, 14, FALSE)</f>
        <v>0.18960000000000002</v>
      </c>
      <c r="V499" s="8" t="str">
        <f>VLOOKUP(C499, [1]Data!$A:$O, 15, FALSE)</f>
        <v>Benton</v>
      </c>
      <c r="W499" s="8" t="str">
        <f>VLOOKUP(C499, [1]Data!$A:$P, 16, FALSE)</f>
        <v>rural</v>
      </c>
      <c r="X499" s="8" t="str">
        <f>VLOOKUP(C499, [1]Data!$A:$Q, 17, FALSE)</f>
        <v>Western Plains</v>
      </c>
      <c r="Y499" s="8">
        <f>VLOOKUP(C499, [1]Data!$A:$R, 18, FALSE)</f>
        <v>2931070</v>
      </c>
    </row>
    <row r="500" spans="1:25" ht="15.6" x14ac:dyDescent="0.35">
      <c r="A500" s="7" t="s">
        <v>423</v>
      </c>
      <c r="B500" s="8" t="s">
        <v>424</v>
      </c>
      <c r="C500" s="8" t="s">
        <v>1430</v>
      </c>
      <c r="D500" s="8">
        <f>VLOOKUP(C500, [1]Data!$A:$D, 4, FALSE)</f>
        <v>1337</v>
      </c>
      <c r="E500" s="8">
        <v>164</v>
      </c>
      <c r="F500" s="8">
        <v>299</v>
      </c>
      <c r="G500" s="9">
        <v>0.54849498327759194</v>
      </c>
      <c r="H500" s="8">
        <v>21.6</v>
      </c>
      <c r="I500" s="8">
        <v>20.7</v>
      </c>
      <c r="J500" s="8">
        <v>20.399999999999999</v>
      </c>
      <c r="K500" s="8">
        <v>22.5</v>
      </c>
      <c r="L500" s="8">
        <v>21.9</v>
      </c>
      <c r="M500" s="9">
        <f>VLOOKUP(C500, [1]Data!$A:$F, 6, FALSE)</f>
        <v>0.153</v>
      </c>
      <c r="N500" s="9">
        <f>VLOOKUP(C500, [1]Data!$A:$G, 7, FALSE)</f>
        <v>0.93900000000000006</v>
      </c>
      <c r="O500" s="9">
        <f>VLOOKUP(C500, [1]Data!$A:$H, 8, FALSE)</f>
        <v>9.0000000000000011E-3</v>
      </c>
      <c r="P500" s="9">
        <f>VLOOKUP(C500, [1]Data!$A:$I, 9, FALSE)</f>
        <v>2.3E-2</v>
      </c>
      <c r="Q500" s="9"/>
      <c r="R500" s="9">
        <f>VLOOKUP(C500, [1]Data!$A:$K, 11, FALSE)</f>
        <v>2.2000000000000002E-2</v>
      </c>
      <c r="S500" s="9"/>
      <c r="T500" s="9">
        <f>VLOOKUP(C500, [1]Data!$A:$M, 13, FALSE)</f>
        <v>6.7000000000000002E-3</v>
      </c>
      <c r="U500" s="9">
        <f>VLOOKUP(C500, [1]Data!$A:$N, 14, FALSE)</f>
        <v>9.1999999999999998E-2</v>
      </c>
      <c r="V500" s="8" t="str">
        <f>VLOOKUP(C500, [1]Data!$A:$O, 15, FALSE)</f>
        <v>Franklin</v>
      </c>
      <c r="W500" s="8" t="str">
        <f>VLOOKUP(C500, [1]Data!$A:$P, 16, FALSE)</f>
        <v>town</v>
      </c>
      <c r="X500" s="8" t="str">
        <f>VLOOKUP(C500, [1]Data!$A:$Q, 17, FALSE)</f>
        <v>Ozarks</v>
      </c>
      <c r="Y500" s="8">
        <f>VLOOKUP(C500, [1]Data!$A:$R, 18, FALSE)</f>
        <v>2931110</v>
      </c>
    </row>
    <row r="501" spans="1:25" ht="15.6" x14ac:dyDescent="0.35">
      <c r="A501" s="7" t="s">
        <v>1036</v>
      </c>
      <c r="B501" s="8" t="s">
        <v>1037</v>
      </c>
      <c r="C501" s="8" t="s">
        <v>1038</v>
      </c>
      <c r="D501" s="8">
        <f>VLOOKUP(C501, [1]Data!$A:$D, 4, FALSE)</f>
        <v>1628</v>
      </c>
      <c r="E501" s="8">
        <v>145</v>
      </c>
      <c r="F501" s="8">
        <v>328</v>
      </c>
      <c r="G501" s="9">
        <v>0.44207317073170732</v>
      </c>
      <c r="H501" s="8">
        <v>20.6</v>
      </c>
      <c r="I501" s="8">
        <v>19.7</v>
      </c>
      <c r="J501" s="8">
        <v>19.5</v>
      </c>
      <c r="K501" s="8">
        <v>22.4</v>
      </c>
      <c r="L501" s="8">
        <v>20.6</v>
      </c>
      <c r="M501" s="9">
        <f>VLOOKUP(C501, [1]Data!$A:$F, 6, FALSE)</f>
        <v>0.22699999999999998</v>
      </c>
      <c r="N501" s="9">
        <f>VLOOKUP(C501, [1]Data!$A:$G, 7, FALSE)</f>
        <v>0.56600000000000006</v>
      </c>
      <c r="O501" s="9">
        <f>VLOOKUP(C501, [1]Data!$A:$H, 8, FALSE)</f>
        <v>0.13500000000000001</v>
      </c>
      <c r="P501" s="9">
        <f>VLOOKUP(C501, [1]Data!$A:$I, 9, FALSE)</f>
        <v>0.125</v>
      </c>
      <c r="Q501" s="9">
        <f>VLOOKUP(C501, [1]Data!$A:$J, 10, FALSE)</f>
        <v>2.0270270270270271E-2</v>
      </c>
      <c r="R501" s="9">
        <f>VLOOKUP(C501, [1]Data!$A:$K, 11, FALSE)</f>
        <v>0.124</v>
      </c>
      <c r="S501" s="9">
        <f>VLOOKUP(C501, [1]Data!$A:$L, 12, FALSE)</f>
        <v>2.9729729729729648E-2</v>
      </c>
      <c r="T501" s="9">
        <f>VLOOKUP(C501, [1]Data!$A:$M, 13, FALSE)</f>
        <v>1.04E-2</v>
      </c>
      <c r="U501" s="9">
        <f>VLOOKUP(C501, [1]Data!$A:$N, 14, FALSE)</f>
        <v>0.14679999999999999</v>
      </c>
      <c r="V501" s="8" t="str">
        <f>VLOOKUP(C501, [1]Data!$A:$O, 15, FALSE)</f>
        <v>Pulaski</v>
      </c>
      <c r="W501" s="8" t="str">
        <f>VLOOKUP(C501, [1]Data!$A:$P, 16, FALSE)</f>
        <v>rural</v>
      </c>
      <c r="X501" s="8" t="str">
        <f>VLOOKUP(C501, [1]Data!$A:$Q, 17, FALSE)</f>
        <v>Ozarks</v>
      </c>
      <c r="Y501" s="8">
        <f>VLOOKUP(C501, [1]Data!$A:$R, 18, FALSE)</f>
        <v>2931440</v>
      </c>
    </row>
    <row r="502" spans="1:25" ht="15.6" x14ac:dyDescent="0.35">
      <c r="A502" s="7" t="s">
        <v>506</v>
      </c>
      <c r="B502" s="8" t="s">
        <v>507</v>
      </c>
      <c r="C502" s="8" t="s">
        <v>508</v>
      </c>
      <c r="D502" s="8">
        <f>VLOOKUP(C502, [1]Data!$A:$D, 4, FALSE)</f>
        <v>177</v>
      </c>
      <c r="E502" s="8">
        <v>12</v>
      </c>
      <c r="F502" s="8">
        <v>31</v>
      </c>
      <c r="G502" s="9">
        <v>0.38709677419354838</v>
      </c>
      <c r="H502" s="8">
        <v>23.1</v>
      </c>
      <c r="I502" s="8">
        <v>21.6</v>
      </c>
      <c r="J502" s="8">
        <v>22.2</v>
      </c>
      <c r="K502" s="8">
        <v>23.8</v>
      </c>
      <c r="L502" s="8">
        <v>23.9</v>
      </c>
      <c r="M502" s="9">
        <f>VLOOKUP(C502, [1]Data!$A:$F, 6, FALSE)</f>
        <v>0.42799999999999999</v>
      </c>
      <c r="N502" s="9">
        <f>VLOOKUP(C502, [1]Data!$A:$G, 7, FALSE)</f>
        <v>0.94900000000000007</v>
      </c>
      <c r="O502" s="9" t="str">
        <f>VLOOKUP(C502, [1]Data!$A:$H, 8, FALSE)</f>
        <v>*</v>
      </c>
      <c r="P502" s="9">
        <f>VLOOKUP(C502, [1]Data!$A:$I, 9, FALSE)</f>
        <v>3.4000000000000002E-2</v>
      </c>
      <c r="Q502" s="9" t="str">
        <f>VLOOKUP(C502, [1]Data!$A:$J, 10, FALSE)</f>
        <v>*</v>
      </c>
      <c r="R502" s="9" t="str">
        <f>VLOOKUP(C502, [1]Data!$A:$K, 11, FALSE)</f>
        <v>*</v>
      </c>
      <c r="S502" s="9" t="str">
        <f>VLOOKUP(C502, [1]Data!$A:$L, 12, FALSE)</f>
        <v>*</v>
      </c>
      <c r="T502" s="9" t="str">
        <f>VLOOKUP(C502, [1]Data!$A:$M, 13, FALSE)</f>
        <v>*</v>
      </c>
      <c r="U502" s="9">
        <f>VLOOKUP(C502, [1]Data!$A:$N, 14, FALSE)</f>
        <v>4.5199999999999997E-2</v>
      </c>
      <c r="V502" s="8" t="str">
        <f>VLOOKUP(C502, [1]Data!$A:$O, 15, FALSE)</f>
        <v>Hickory</v>
      </c>
      <c r="W502" s="8" t="str">
        <f>VLOOKUP(C502, [1]Data!$A:$P, 16, FALSE)</f>
        <v>rural</v>
      </c>
      <c r="X502" s="8" t="str">
        <f>VLOOKUP(C502, [1]Data!$A:$Q, 17, FALSE)</f>
        <v>Western Plains</v>
      </c>
      <c r="Y502" s="8">
        <f>VLOOKUP(C502, [1]Data!$A:$R, 18, FALSE)</f>
        <v>2931460</v>
      </c>
    </row>
    <row r="503" spans="1:25" ht="15.6" x14ac:dyDescent="0.35">
      <c r="A503" s="7" t="s">
        <v>632</v>
      </c>
      <c r="B503" s="8" t="s">
        <v>633</v>
      </c>
      <c r="C503" s="8" t="s">
        <v>634</v>
      </c>
      <c r="D503" s="8">
        <f>VLOOKUP(C503, [1]Data!$A:$D, 4, FALSE)</f>
        <v>1316</v>
      </c>
      <c r="E503" s="8">
        <v>254</v>
      </c>
      <c r="F503" s="8">
        <v>302</v>
      </c>
      <c r="G503" s="9">
        <v>0.84105960264900659</v>
      </c>
      <c r="H503" s="8">
        <v>19.2</v>
      </c>
      <c r="I503" s="8">
        <v>18.899999999999999</v>
      </c>
      <c r="J503" s="8">
        <v>18.5</v>
      </c>
      <c r="K503" s="8">
        <v>19.899999999999999</v>
      </c>
      <c r="L503" s="8">
        <v>19</v>
      </c>
      <c r="M503" s="9">
        <f>VLOOKUP(C503, [1]Data!$A:$F, 6, FALSE)</f>
        <v>0.309</v>
      </c>
      <c r="N503" s="9">
        <f>VLOOKUP(C503, [1]Data!$A:$G, 7, FALSE)</f>
        <v>0.83499999999999996</v>
      </c>
      <c r="O503" s="9">
        <f>VLOOKUP(C503, [1]Data!$A:$H, 8, FALSE)</f>
        <v>1.7000000000000001E-2</v>
      </c>
      <c r="P503" s="9">
        <f>VLOOKUP(C503, [1]Data!$A:$I, 9, FALSE)</f>
        <v>7.6999999999999999E-2</v>
      </c>
      <c r="Q503" s="9">
        <f>VLOOKUP(C503, [1]Data!$A:$J, 10, FALSE)</f>
        <v>1.2158054711246201E-2</v>
      </c>
      <c r="R503" s="9">
        <f>VLOOKUP(C503, [1]Data!$A:$K, 11, FALSE)</f>
        <v>4.9000000000000002E-2</v>
      </c>
      <c r="S503" s="9">
        <f>VLOOKUP(C503, [1]Data!$A:$L, 12, FALSE)</f>
        <v>9.8419452887538172E-3</v>
      </c>
      <c r="T503" s="9">
        <f>VLOOKUP(C503, [1]Data!$A:$M, 13, FALSE)</f>
        <v>1.06E-2</v>
      </c>
      <c r="U503" s="9">
        <f>VLOOKUP(C503, [1]Data!$A:$N, 14, FALSE)</f>
        <v>0.12839999999999999</v>
      </c>
      <c r="V503" s="8" t="str">
        <f>VLOOKUP(C503, [1]Data!$A:$O, 15, FALSE)</f>
        <v>Jasper</v>
      </c>
      <c r="W503" s="8" t="str">
        <f>VLOOKUP(C503, [1]Data!$A:$P, 16, FALSE)</f>
        <v>urban</v>
      </c>
      <c r="X503" s="8" t="str">
        <f>VLOOKUP(C503, [1]Data!$A:$Q, 17, FALSE)</f>
        <v>Southwest</v>
      </c>
      <c r="Y503" s="8">
        <f>VLOOKUP(C503, [1]Data!$A:$R, 18, FALSE)</f>
        <v>2931500</v>
      </c>
    </row>
    <row r="504" spans="1:25" ht="15.6" x14ac:dyDescent="0.35">
      <c r="A504" s="7" t="s">
        <v>1212</v>
      </c>
      <c r="B504" s="8" t="s">
        <v>1213</v>
      </c>
      <c r="C504" s="8" t="s">
        <v>1214</v>
      </c>
      <c r="D504" s="8">
        <f>VLOOKUP(C504, [1]Data!$A:$D, 4, FALSE)</f>
        <v>1397</v>
      </c>
      <c r="E504" s="8">
        <v>349</v>
      </c>
      <c r="F504" s="8">
        <v>385</v>
      </c>
      <c r="G504" s="9">
        <v>0.90649350649350646</v>
      </c>
      <c r="H504" s="8">
        <v>23.1</v>
      </c>
      <c r="I504" s="8">
        <v>22.8</v>
      </c>
      <c r="J504" s="8">
        <v>22</v>
      </c>
      <c r="K504" s="8">
        <v>24.4</v>
      </c>
      <c r="L504" s="8">
        <v>22.8</v>
      </c>
      <c r="M504" s="9">
        <f>VLOOKUP(C504, [1]Data!$A:$F, 6, FALSE)</f>
        <v>9.5000000000000001E-2</v>
      </c>
      <c r="N504" s="9">
        <f>VLOOKUP(C504, [1]Data!$A:$G, 7, FALSE)</f>
        <v>0.74400000000000011</v>
      </c>
      <c r="O504" s="9">
        <f>VLOOKUP(C504, [1]Data!$A:$H, 8, FALSE)</f>
        <v>0.14199999999999999</v>
      </c>
      <c r="P504" s="9">
        <f>VLOOKUP(C504, [1]Data!$A:$I, 9, FALSE)</f>
        <v>4.2000000000000003E-2</v>
      </c>
      <c r="Q504" s="9">
        <f>VLOOKUP(C504, [1]Data!$A:$J, 10, FALSE)</f>
        <v>1.5748031496062992E-2</v>
      </c>
      <c r="R504" s="9">
        <f>VLOOKUP(C504, [1]Data!$A:$K, 11, FALSE)</f>
        <v>5.2000000000000005E-2</v>
      </c>
      <c r="S504" s="9"/>
      <c r="T504" s="9"/>
      <c r="U504" s="9">
        <f>VLOOKUP(C504, [1]Data!$A:$N, 14, FALSE)</f>
        <v>0.1217</v>
      </c>
      <c r="V504" s="8" t="str">
        <f>VLOOKUP(C504, [1]Data!$A:$O, 15, FALSE)</f>
        <v>St. Louis</v>
      </c>
      <c r="W504" s="8" t="str">
        <f>VLOOKUP(C504, [1]Data!$A:$P, 16, FALSE)</f>
        <v>suburban</v>
      </c>
      <c r="X504" s="8" t="str">
        <f>VLOOKUP(C504, [1]Data!$A:$Q, 17, FALSE)</f>
        <v>St. Louis</v>
      </c>
      <c r="Y504" s="8">
        <f>VLOOKUP(C504, [1]Data!$A:$R, 18, FALSE)</f>
        <v>2931530</v>
      </c>
    </row>
    <row r="505" spans="1:25" ht="15.6" x14ac:dyDescent="0.35">
      <c r="A505" s="7" t="s">
        <v>710</v>
      </c>
      <c r="B505" s="8" t="s">
        <v>711</v>
      </c>
      <c r="C505" s="8" t="s">
        <v>712</v>
      </c>
      <c r="D505" s="8">
        <f>VLOOKUP(C505, [1]Data!$A:$D, 4, FALSE)</f>
        <v>229</v>
      </c>
      <c r="E505" s="8">
        <v>25</v>
      </c>
      <c r="F505" s="8">
        <v>39</v>
      </c>
      <c r="G505" s="9">
        <v>0.64102564102564108</v>
      </c>
      <c r="H505" s="8">
        <v>19.2</v>
      </c>
      <c r="I505" s="8">
        <v>17.600000000000001</v>
      </c>
      <c r="J505" s="8">
        <v>18.600000000000001</v>
      </c>
      <c r="K505" s="8">
        <v>20.5</v>
      </c>
      <c r="L505" s="8">
        <v>19.899999999999999</v>
      </c>
      <c r="M505" s="9">
        <f>VLOOKUP(C505, [1]Data!$A:$F, 6, FALSE)</f>
        <v>0.151</v>
      </c>
      <c r="N505" s="9">
        <f>VLOOKUP(C505, [1]Data!$A:$G, 7, FALSE)</f>
        <v>0.92599999999999993</v>
      </c>
      <c r="O505" s="9" t="str">
        <f>VLOOKUP(C505, [1]Data!$A:$H, 8, FALSE)</f>
        <v>*</v>
      </c>
      <c r="P505" s="9">
        <f>VLOOKUP(C505, [1]Data!$A:$I, 9, FALSE)</f>
        <v>4.8000000000000001E-2</v>
      </c>
      <c r="Q505" s="9" t="str">
        <f>VLOOKUP(C505, [1]Data!$A:$J, 10, FALSE)</f>
        <v>*</v>
      </c>
      <c r="R505" s="9" t="str">
        <f>VLOOKUP(C505, [1]Data!$A:$K, 11, FALSE)</f>
        <v>*</v>
      </c>
      <c r="S505" s="9" t="str">
        <f>VLOOKUP(C505, [1]Data!$A:$L, 12, FALSE)</f>
        <v>*</v>
      </c>
      <c r="T505" s="9" t="str">
        <f>VLOOKUP(C505, [1]Data!$A:$M, 13, FALSE)</f>
        <v>*</v>
      </c>
      <c r="U505" s="9">
        <f>VLOOKUP(C505, [1]Data!$A:$N, 14, FALSE)</f>
        <v>0.13970000000000002</v>
      </c>
      <c r="V505" s="8" t="str">
        <f>VLOOKUP(C505, [1]Data!$A:$O, 15, FALSE)</f>
        <v>Lafayette</v>
      </c>
      <c r="W505" s="8" t="str">
        <f>VLOOKUP(C505, [1]Data!$A:$P, 16, FALSE)</f>
        <v>town</v>
      </c>
      <c r="X505" s="8" t="str">
        <f>VLOOKUP(C505, [1]Data!$A:$Q, 17, FALSE)</f>
        <v>Western Plains</v>
      </c>
      <c r="Y505" s="8">
        <f>VLOOKUP(C505, [1]Data!$A:$R, 18, FALSE)</f>
        <v>2931560</v>
      </c>
    </row>
    <row r="506" spans="1:25" ht="15.6" x14ac:dyDescent="0.35">
      <c r="A506" s="7" t="s">
        <v>857</v>
      </c>
      <c r="B506" s="8" t="s">
        <v>858</v>
      </c>
      <c r="C506" s="8" t="s">
        <v>859</v>
      </c>
      <c r="D506" s="8">
        <f>VLOOKUP(C506, [1]Data!$A:$D, 4, FALSE)</f>
        <v>158</v>
      </c>
      <c r="E506" s="8">
        <v>24</v>
      </c>
      <c r="F506" s="8">
        <v>26</v>
      </c>
      <c r="G506" s="9">
        <v>0.92307692307692313</v>
      </c>
      <c r="H506" s="8">
        <v>18</v>
      </c>
      <c r="I506" s="8">
        <v>16.8</v>
      </c>
      <c r="J506" s="8">
        <v>17.7</v>
      </c>
      <c r="K506" s="8">
        <v>18.8</v>
      </c>
      <c r="L506" s="8">
        <v>18.600000000000001</v>
      </c>
      <c r="M506" s="9">
        <f>VLOOKUP(C506, [1]Data!$A:$F, 6, FALSE)</f>
        <v>0.41</v>
      </c>
      <c r="N506" s="9">
        <f>VLOOKUP(C506, [1]Data!$A:$G, 7, FALSE)</f>
        <v>0.94299999999999995</v>
      </c>
      <c r="O506" s="9" t="str">
        <f>VLOOKUP(C506, [1]Data!$A:$H, 8, FALSE)</f>
        <v>*</v>
      </c>
      <c r="P506" s="9">
        <f>VLOOKUP(C506, [1]Data!$A:$I, 9, FALSE)</f>
        <v>3.2000000000000001E-2</v>
      </c>
      <c r="Q506" s="9" t="str">
        <f>VLOOKUP(C506, [1]Data!$A:$J, 10, FALSE)</f>
        <v>*</v>
      </c>
      <c r="R506" s="9" t="str">
        <f>VLOOKUP(C506, [1]Data!$A:$K, 11, FALSE)</f>
        <v>*</v>
      </c>
      <c r="S506" s="9" t="str">
        <f>VLOOKUP(C506, [1]Data!$A:$L, 12, FALSE)</f>
        <v>*</v>
      </c>
      <c r="T506" s="9" t="str">
        <f>VLOOKUP(C506, [1]Data!$A:$M, 13, FALSE)</f>
        <v>*</v>
      </c>
      <c r="U506" s="9">
        <f>VLOOKUP(C506, [1]Data!$A:$N, 14, FALSE)</f>
        <v>9.4899999999999998E-2</v>
      </c>
      <c r="V506" s="8" t="str">
        <f>VLOOKUP(C506, [1]Data!$A:$O, 15, FALSE)</f>
        <v>Montgomery</v>
      </c>
      <c r="W506" s="8" t="str">
        <f>VLOOKUP(C506, [1]Data!$A:$P, 16, FALSE)</f>
        <v>rural</v>
      </c>
      <c r="X506" s="8" t="str">
        <f>VLOOKUP(C506, [1]Data!$A:$Q, 17, FALSE)</f>
        <v>Central</v>
      </c>
      <c r="Y506" s="8">
        <f>VLOOKUP(C506, [1]Data!$A:$R, 18, FALSE)</f>
        <v>2931620</v>
      </c>
    </row>
    <row r="507" spans="1:25" ht="15.6" x14ac:dyDescent="0.35">
      <c r="A507" s="7" t="s">
        <v>1102</v>
      </c>
      <c r="B507" s="8" t="s">
        <v>1103</v>
      </c>
      <c r="C507" s="8" t="s">
        <v>1104</v>
      </c>
      <c r="D507" s="8">
        <f>VLOOKUP(C507, [1]Data!$A:$D, 4, FALSE)</f>
        <v>1480</v>
      </c>
      <c r="E507" s="8">
        <v>261</v>
      </c>
      <c r="F507" s="8">
        <v>442</v>
      </c>
      <c r="G507" s="9">
        <v>0.5904977375565611</v>
      </c>
      <c r="H507" s="8">
        <v>21.8</v>
      </c>
      <c r="I507" s="8">
        <v>20.100000000000001</v>
      </c>
      <c r="J507" s="8">
        <v>21.2</v>
      </c>
      <c r="K507" s="8">
        <v>23.2</v>
      </c>
      <c r="L507" s="8">
        <v>22.3</v>
      </c>
      <c r="M507" s="9">
        <f>VLOOKUP(C507, [1]Data!$A:$F, 6, FALSE)</f>
        <v>0.10199999999999999</v>
      </c>
      <c r="N507" s="9">
        <f>VLOOKUP(C507, [1]Data!$A:$G, 7, FALSE)</f>
        <v>0.78799999999999992</v>
      </c>
      <c r="O507" s="9">
        <f>VLOOKUP(C507, [1]Data!$A:$H, 8, FALSE)</f>
        <v>8.8000000000000009E-2</v>
      </c>
      <c r="P507" s="9">
        <f>VLOOKUP(C507, [1]Data!$A:$I, 9, FALSE)</f>
        <v>5.9000000000000004E-2</v>
      </c>
      <c r="Q507" s="9">
        <f>VLOOKUP(C507, [1]Data!$A:$J, 10, FALSE)</f>
        <v>1.6891891891891893E-2</v>
      </c>
      <c r="R507" s="9">
        <f>VLOOKUP(C507, [1]Data!$A:$K, 11, FALSE)</f>
        <v>4.2999999999999997E-2</v>
      </c>
      <c r="S507" s="9">
        <f>VLOOKUP(C507, [1]Data!$A:$L, 12, FALSE)</f>
        <v>5.1081081081081336E-3</v>
      </c>
      <c r="T507" s="9" t="str">
        <f>VLOOKUP(C507, [1]Data!$A:$M, 13, FALSE)</f>
        <v>*</v>
      </c>
      <c r="U507" s="9">
        <f>VLOOKUP(C507, [1]Data!$A:$N, 14, FALSE)</f>
        <v>0.14460000000000001</v>
      </c>
      <c r="V507" s="8" t="str">
        <f>VLOOKUP(C507, [1]Data!$A:$O, 15, FALSE)</f>
        <v>St. Charles</v>
      </c>
      <c r="W507" s="8" t="str">
        <f>VLOOKUP(C507, [1]Data!$A:$P, 16, FALSE)</f>
        <v>suburban</v>
      </c>
      <c r="X507" s="8" t="str">
        <f>VLOOKUP(C507, [1]Data!$A:$Q, 17, FALSE)</f>
        <v>St. Louis</v>
      </c>
      <c r="Y507" s="8">
        <f>VLOOKUP(C507, [1]Data!$A:$R, 18, FALSE)</f>
        <v>2931650</v>
      </c>
    </row>
    <row r="508" spans="1:25" ht="15.6" x14ac:dyDescent="0.35">
      <c r="A508" s="7" t="s">
        <v>1102</v>
      </c>
      <c r="B508" s="8" t="s">
        <v>1103</v>
      </c>
      <c r="C508" s="8" t="s">
        <v>1105</v>
      </c>
      <c r="D508" s="8">
        <f>VLOOKUP(C508, [1]Data!$A:$D, 4, FALSE)</f>
        <v>1769</v>
      </c>
      <c r="E508" s="8">
        <v>278</v>
      </c>
      <c r="F508" s="8">
        <v>471</v>
      </c>
      <c r="G508" s="9">
        <v>0.59023354564755837</v>
      </c>
      <c r="H508" s="8">
        <v>23.3</v>
      </c>
      <c r="I508" s="8">
        <v>22.4</v>
      </c>
      <c r="J508" s="8">
        <v>22.4</v>
      </c>
      <c r="K508" s="8">
        <v>24.1</v>
      </c>
      <c r="L508" s="8">
        <v>23.6</v>
      </c>
      <c r="M508" s="9">
        <f>VLOOKUP(C508, [1]Data!$A:$F, 6, FALSE)</f>
        <v>8.5000000000000006E-2</v>
      </c>
      <c r="N508" s="9">
        <f>VLOOKUP(C508, [1]Data!$A:$G, 7, FALSE)</f>
        <v>0.80500000000000005</v>
      </c>
      <c r="O508" s="9">
        <f>VLOOKUP(C508, [1]Data!$A:$H, 8, FALSE)</f>
        <v>7.0999999999999994E-2</v>
      </c>
      <c r="P508" s="9">
        <f>VLOOKUP(C508, [1]Data!$A:$I, 9, FALSE)</f>
        <v>6.2E-2</v>
      </c>
      <c r="Q508" s="9">
        <f>VLOOKUP(C508, [1]Data!$A:$J, 10, FALSE)</f>
        <v>1.582815149802148E-2</v>
      </c>
      <c r="R508" s="9">
        <f>VLOOKUP(C508, [1]Data!$A:$K, 11, FALSE)</f>
        <v>4.4000000000000004E-2</v>
      </c>
      <c r="S508" s="9"/>
      <c r="T508" s="9">
        <f>VLOOKUP(C508, [1]Data!$A:$M, 13, FALSE)</f>
        <v>1.7500000000000002E-2</v>
      </c>
      <c r="U508" s="9">
        <f>VLOOKUP(C508, [1]Data!$A:$N, 14, FALSE)</f>
        <v>0.1391</v>
      </c>
      <c r="V508" s="8" t="str">
        <f>VLOOKUP(C508, [1]Data!$A:$O, 15, FALSE)</f>
        <v>St. Charles</v>
      </c>
      <c r="W508" s="8" t="str">
        <f>VLOOKUP(C508, [1]Data!$A:$P, 16, FALSE)</f>
        <v>suburban</v>
      </c>
      <c r="X508" s="8" t="str">
        <f>VLOOKUP(C508, [1]Data!$A:$Q, 17, FALSE)</f>
        <v>St. Louis</v>
      </c>
      <c r="Y508" s="8">
        <f>VLOOKUP(C508, [1]Data!$A:$R, 18, FALSE)</f>
        <v>2931650</v>
      </c>
    </row>
    <row r="509" spans="1:25" ht="15.6" x14ac:dyDescent="0.35">
      <c r="A509" s="7" t="s">
        <v>1102</v>
      </c>
      <c r="B509" s="8" t="s">
        <v>1103</v>
      </c>
      <c r="C509" s="8" t="s">
        <v>1106</v>
      </c>
      <c r="D509" s="8">
        <f>VLOOKUP(C509, [1]Data!$A:$D, 4, FALSE)</f>
        <v>1528</v>
      </c>
      <c r="E509" s="8">
        <v>146</v>
      </c>
      <c r="F509" s="8">
        <v>356</v>
      </c>
      <c r="G509" s="9">
        <v>0.4101123595505618</v>
      </c>
      <c r="H509" s="8">
        <v>22.9</v>
      </c>
      <c r="I509" s="8">
        <v>21.9</v>
      </c>
      <c r="J509" s="8">
        <v>21.7</v>
      </c>
      <c r="K509" s="8">
        <v>24.2</v>
      </c>
      <c r="L509" s="8">
        <v>23.3</v>
      </c>
      <c r="M509" s="9">
        <f>VLOOKUP(C509, [1]Data!$A:$F, 6, FALSE)</f>
        <v>7.0999999999999994E-2</v>
      </c>
      <c r="N509" s="9">
        <f>VLOOKUP(C509, [1]Data!$A:$G, 7, FALSE)</f>
        <v>0.81400000000000006</v>
      </c>
      <c r="O509" s="9">
        <f>VLOOKUP(C509, [1]Data!$A:$H, 8, FALSE)</f>
        <v>5.4000000000000006E-2</v>
      </c>
      <c r="P509" s="9">
        <f>VLOOKUP(C509, [1]Data!$A:$I, 9, FALSE)</f>
        <v>6.3E-2</v>
      </c>
      <c r="Q509" s="9">
        <f>VLOOKUP(C509, [1]Data!$A:$J, 10, FALSE)</f>
        <v>3.4685863874345552E-2</v>
      </c>
      <c r="R509" s="9">
        <f>VLOOKUP(C509, [1]Data!$A:$K, 11, FALSE)</f>
        <v>3.4000000000000002E-2</v>
      </c>
      <c r="S509" s="9"/>
      <c r="T509" s="9" t="str">
        <f>VLOOKUP(C509, [1]Data!$A:$M, 13, FALSE)</f>
        <v>*</v>
      </c>
      <c r="U509" s="9">
        <f>VLOOKUP(C509, [1]Data!$A:$N, 14, FALSE)</f>
        <v>0.13550000000000001</v>
      </c>
      <c r="V509" s="8" t="str">
        <f>VLOOKUP(C509, [1]Data!$A:$O, 15, FALSE)</f>
        <v>St. Charles</v>
      </c>
      <c r="W509" s="8" t="str">
        <f>VLOOKUP(C509, [1]Data!$A:$P, 16, FALSE)</f>
        <v>suburban</v>
      </c>
      <c r="X509" s="8" t="str">
        <f>VLOOKUP(C509, [1]Data!$A:$Q, 17, FALSE)</f>
        <v>St. Louis</v>
      </c>
      <c r="Y509" s="8">
        <f>VLOOKUP(C509, [1]Data!$A:$R, 18, FALSE)</f>
        <v>2931650</v>
      </c>
    </row>
    <row r="510" spans="1:25" ht="15.6" x14ac:dyDescent="0.35">
      <c r="A510" s="7" t="s">
        <v>895</v>
      </c>
      <c r="B510" s="8" t="s">
        <v>896</v>
      </c>
      <c r="C510" s="8" t="s">
        <v>897</v>
      </c>
      <c r="D510" s="8">
        <f>VLOOKUP(C510, [1]Data!$A:$D, 4, FALSE)</f>
        <v>98</v>
      </c>
      <c r="E510" s="8">
        <v>11</v>
      </c>
      <c r="F510" s="8">
        <v>13</v>
      </c>
      <c r="G510" s="9">
        <v>0.84615384615384615</v>
      </c>
      <c r="H510" s="8">
        <v>18.7</v>
      </c>
      <c r="I510" s="8">
        <v>16.7</v>
      </c>
      <c r="J510" s="8">
        <v>18.8</v>
      </c>
      <c r="K510" s="8">
        <v>18.5</v>
      </c>
      <c r="L510" s="8">
        <v>21.3</v>
      </c>
      <c r="M510" s="9">
        <f>VLOOKUP(C510, [1]Data!$A:$F, 6, FALSE)</f>
        <v>0.38400000000000001</v>
      </c>
      <c r="N510" s="9">
        <f>VLOOKUP(C510, [1]Data!$A:$G, 7, FALSE)</f>
        <v>0.98</v>
      </c>
      <c r="O510" s="9" t="str">
        <f>VLOOKUP(C510, [1]Data!$A:$H, 8, FALSE)</f>
        <v>*</v>
      </c>
      <c r="P510" s="9" t="str">
        <f>VLOOKUP(C510, [1]Data!$A:$I, 9, FALSE)</f>
        <v>*</v>
      </c>
      <c r="Q510" s="9" t="str">
        <f>VLOOKUP(C510, [1]Data!$A:$J, 10, FALSE)</f>
        <v>*</v>
      </c>
      <c r="R510" s="9" t="str">
        <f>VLOOKUP(C510, [1]Data!$A:$K, 11, FALSE)</f>
        <v>*</v>
      </c>
      <c r="S510" s="9" t="str">
        <f>VLOOKUP(C510, [1]Data!$A:$L, 12, FALSE)</f>
        <v>*</v>
      </c>
      <c r="T510" s="9" t="str">
        <f>VLOOKUP(C510, [1]Data!$A:$M, 13, FALSE)</f>
        <v>*</v>
      </c>
      <c r="U510" s="9">
        <f>VLOOKUP(C510, [1]Data!$A:$N, 14, FALSE)</f>
        <v>0.11220000000000001</v>
      </c>
      <c r="V510" s="8" t="str">
        <f>VLOOKUP(C510, [1]Data!$A:$O, 15, FALSE)</f>
        <v>Nodaway</v>
      </c>
      <c r="W510" s="8" t="str">
        <f>VLOOKUP(C510, [1]Data!$A:$P, 16, FALSE)</f>
        <v>town</v>
      </c>
      <c r="X510" s="8" t="str">
        <f>VLOOKUP(C510, [1]Data!$A:$Q, 17, FALSE)</f>
        <v>Northwest</v>
      </c>
      <c r="Y510" s="8">
        <f>VLOOKUP(C510, [1]Data!$A:$R, 18, FALSE)</f>
        <v>2930900</v>
      </c>
    </row>
    <row r="511" spans="1:25" ht="15.6" x14ac:dyDescent="0.35">
      <c r="A511" s="7" t="s">
        <v>536</v>
      </c>
      <c r="B511" s="8" t="s">
        <v>537</v>
      </c>
      <c r="C511" s="8" t="s">
        <v>538</v>
      </c>
      <c r="D511" s="8">
        <f>VLOOKUP(C511, [1]Data!$A:$D, 4, FALSE)</f>
        <v>1154</v>
      </c>
      <c r="E511" s="8">
        <v>156</v>
      </c>
      <c r="F511" s="8">
        <v>287</v>
      </c>
      <c r="G511" s="9">
        <v>0.54355400696864109</v>
      </c>
      <c r="H511" s="8">
        <v>20.9</v>
      </c>
      <c r="I511" s="8">
        <v>19.600000000000001</v>
      </c>
      <c r="J511" s="8">
        <v>20.2</v>
      </c>
      <c r="K511" s="8">
        <v>22.4</v>
      </c>
      <c r="L511" s="8">
        <v>20.8</v>
      </c>
      <c r="M511" s="9">
        <f>VLOOKUP(C511, [1]Data!$A:$F, 6, FALSE)</f>
        <v>0.51800000000000002</v>
      </c>
      <c r="N511" s="9">
        <f>VLOOKUP(C511, [1]Data!$A:$G, 7, FALSE)</f>
        <v>0.91900000000000004</v>
      </c>
      <c r="O511" s="9">
        <f>VLOOKUP(C511, [1]Data!$A:$H, 8, FALSE)</f>
        <v>0.01</v>
      </c>
      <c r="P511" s="9">
        <f>VLOOKUP(C511, [1]Data!$A:$I, 9, FALSE)</f>
        <v>3.6000000000000004E-2</v>
      </c>
      <c r="Q511" s="9">
        <f>VLOOKUP(C511, [1]Data!$A:$J, 10, FALSE)</f>
        <v>7.7989601386481804E-3</v>
      </c>
      <c r="R511" s="9">
        <f>VLOOKUP(C511, [1]Data!$A:$K, 11, FALSE)</f>
        <v>2.3E-2</v>
      </c>
      <c r="S511" s="9"/>
      <c r="T511" s="9">
        <f>VLOOKUP(C511, [1]Data!$A:$M, 13, FALSE)</f>
        <v>5.1999999999999998E-3</v>
      </c>
      <c r="U511" s="9">
        <f>VLOOKUP(C511, [1]Data!$A:$N, 14, FALSE)</f>
        <v>0.12130000000000001</v>
      </c>
      <c r="V511" s="8" t="str">
        <f>VLOOKUP(C511, [1]Data!$A:$O, 15, FALSE)</f>
        <v>Howell</v>
      </c>
      <c r="W511" s="8" t="str">
        <f>VLOOKUP(C511, [1]Data!$A:$P, 16, FALSE)</f>
        <v>rural</v>
      </c>
      <c r="X511" s="8" t="str">
        <f>VLOOKUP(C511, [1]Data!$A:$Q, 17, FALSE)</f>
        <v>Ozarks</v>
      </c>
      <c r="Y511" s="8">
        <f>VLOOKUP(C511, [1]Data!$A:$R, 18, FALSE)</f>
        <v>2931680</v>
      </c>
    </row>
    <row r="512" spans="1:25" ht="15.6" x14ac:dyDescent="0.35">
      <c r="A512" s="7" t="s">
        <v>1002</v>
      </c>
      <c r="B512" s="8" t="s">
        <v>1003</v>
      </c>
      <c r="C512" s="8" t="s">
        <v>1004</v>
      </c>
      <c r="D512" s="8">
        <f>VLOOKUP(C512, [1]Data!$A:$D, 4, FALSE)</f>
        <v>203</v>
      </c>
      <c r="E512" s="8">
        <v>39</v>
      </c>
      <c r="F512" s="8">
        <v>46</v>
      </c>
      <c r="G512" s="9">
        <v>0.84782608695652173</v>
      </c>
      <c r="H512" s="8">
        <v>21.2</v>
      </c>
      <c r="I512" s="8">
        <v>20.399999999999999</v>
      </c>
      <c r="J512" s="8">
        <v>20.5</v>
      </c>
      <c r="K512" s="8">
        <v>22.1</v>
      </c>
      <c r="L512" s="8">
        <v>21.3</v>
      </c>
      <c r="M512" s="9">
        <f>VLOOKUP(C512, [1]Data!$A:$F, 6, FALSE)</f>
        <v>0.122</v>
      </c>
      <c r="N512" s="9">
        <f>VLOOKUP(C512, [1]Data!$A:$G, 7, FALSE)</f>
        <v>0.88200000000000001</v>
      </c>
      <c r="O512" s="9">
        <f>VLOOKUP(C512, [1]Data!$A:$H, 8, FALSE)</f>
        <v>0.03</v>
      </c>
      <c r="P512" s="9">
        <f>VLOOKUP(C512, [1]Data!$A:$I, 9, FALSE)</f>
        <v>4.9000000000000002E-2</v>
      </c>
      <c r="Q512" s="9" t="str">
        <f>VLOOKUP(C512, [1]Data!$A:$J, 10, FALSE)</f>
        <v>*</v>
      </c>
      <c r="R512" s="9">
        <f>VLOOKUP(C512, [1]Data!$A:$K, 11, FALSE)</f>
        <v>3.4000000000000002E-2</v>
      </c>
      <c r="S512" s="9" t="str">
        <f>VLOOKUP(C512, [1]Data!$A:$L, 12, FALSE)</f>
        <v>*</v>
      </c>
      <c r="T512" s="9" t="str">
        <f>VLOOKUP(C512, [1]Data!$A:$M, 13, FALSE)</f>
        <v>*</v>
      </c>
      <c r="U512" s="9">
        <f>VLOOKUP(C512, [1]Data!$A:$N, 14, FALSE)</f>
        <v>7.8799999999999995E-2</v>
      </c>
      <c r="V512" s="8" t="str">
        <f>VLOOKUP(C512, [1]Data!$A:$O, 15, FALSE)</f>
        <v>Platte</v>
      </c>
      <c r="W512" s="8" t="str">
        <f>VLOOKUP(C512, [1]Data!$A:$P, 16, FALSE)</f>
        <v>rural</v>
      </c>
      <c r="X512" s="8" t="str">
        <f>VLOOKUP(C512, [1]Data!$A:$Q, 17, FALSE)</f>
        <v>Kansas City</v>
      </c>
      <c r="Y512" s="8">
        <f>VLOOKUP(C512, [1]Data!$A:$R, 18, FALSE)</f>
        <v>2931710</v>
      </c>
    </row>
    <row r="513" spans="1:25" ht="15.6" x14ac:dyDescent="0.35">
      <c r="A513" s="7" t="s">
        <v>1134</v>
      </c>
      <c r="B513" s="8" t="s">
        <v>1135</v>
      </c>
      <c r="C513" s="8" t="s">
        <v>1136</v>
      </c>
      <c r="D513" s="8">
        <f>VLOOKUP(C513, [1]Data!$A:$D, 4, FALSE)</f>
        <v>296</v>
      </c>
      <c r="E513" s="8">
        <v>61</v>
      </c>
      <c r="F513" s="8">
        <v>67</v>
      </c>
      <c r="G513" s="9">
        <v>0.91044776119402981</v>
      </c>
      <c r="H513" s="8">
        <v>17.899999999999999</v>
      </c>
      <c r="I513" s="8">
        <v>15.9</v>
      </c>
      <c r="J513" s="8">
        <v>17.7</v>
      </c>
      <c r="K513" s="8">
        <v>18.399999999999999</v>
      </c>
      <c r="L513" s="8">
        <v>19.2</v>
      </c>
      <c r="M513" s="9">
        <f>VLOOKUP(C513, [1]Data!$A:$F, 6, FALSE)</f>
        <v>0.50700000000000001</v>
      </c>
      <c r="N513" s="9">
        <f>VLOOKUP(C513, [1]Data!$A:$G, 7, FALSE)</f>
        <v>0.97299999999999998</v>
      </c>
      <c r="O513" s="9" t="str">
        <f>VLOOKUP(C513, [1]Data!$A:$H, 8, FALSE)</f>
        <v>*</v>
      </c>
      <c r="P513" s="9" t="str">
        <f>VLOOKUP(C513, [1]Data!$A:$I, 9, FALSE)</f>
        <v>*</v>
      </c>
      <c r="Q513" s="9" t="str">
        <f>VLOOKUP(C513, [1]Data!$A:$J, 10, FALSE)</f>
        <v>*</v>
      </c>
      <c r="R513" s="9" t="str">
        <f>VLOOKUP(C513, [1]Data!$A:$K, 11, FALSE)</f>
        <v>*</v>
      </c>
      <c r="S513" s="9" t="str">
        <f>VLOOKUP(C513, [1]Data!$A:$L, 12, FALSE)</f>
        <v>*</v>
      </c>
      <c r="T513" s="9" t="str">
        <f>VLOOKUP(C513, [1]Data!$A:$M, 13, FALSE)</f>
        <v>*</v>
      </c>
      <c r="U513" s="9">
        <f>VLOOKUP(C513, [1]Data!$A:$N, 14, FALSE)</f>
        <v>0.1115</v>
      </c>
      <c r="V513" s="8" t="str">
        <f>VLOOKUP(C513, [1]Data!$A:$O, 15, FALSE)</f>
        <v>St. Francois</v>
      </c>
      <c r="W513" s="8" t="str">
        <f>VLOOKUP(C513, [1]Data!$A:$P, 16, FALSE)</f>
        <v>rural</v>
      </c>
      <c r="X513" s="8" t="str">
        <f>VLOOKUP(C513, [1]Data!$A:$Q, 17, FALSE)</f>
        <v>Bootheel</v>
      </c>
      <c r="Y513" s="8">
        <f>VLOOKUP(C513, [1]Data!$A:$R, 18, FALSE)</f>
        <v>2918240</v>
      </c>
    </row>
    <row r="514" spans="1:25" ht="15.6" x14ac:dyDescent="0.35">
      <c r="A514" s="7" t="s">
        <v>1056</v>
      </c>
      <c r="B514" s="8" t="s">
        <v>1057</v>
      </c>
      <c r="C514" s="8" t="s">
        <v>1058</v>
      </c>
      <c r="D514" s="8">
        <f>VLOOKUP(C514, [1]Data!$A:$D, 4, FALSE)</f>
        <v>171</v>
      </c>
      <c r="E514" s="8">
        <v>23</v>
      </c>
      <c r="F514" s="8">
        <v>39</v>
      </c>
      <c r="G514" s="9">
        <v>0.58974358974358976</v>
      </c>
      <c r="H514" s="8">
        <v>19.899999999999999</v>
      </c>
      <c r="I514" s="8">
        <v>20.399999999999999</v>
      </c>
      <c r="J514" s="8">
        <v>18.8</v>
      </c>
      <c r="K514" s="8">
        <v>20.3</v>
      </c>
      <c r="L514" s="8">
        <v>19.7</v>
      </c>
      <c r="M514" s="9">
        <f>VLOOKUP(C514, [1]Data!$A:$F, 6, FALSE)</f>
        <v>0.29799999999999999</v>
      </c>
      <c r="N514" s="9">
        <f>VLOOKUP(C514, [1]Data!$A:$G, 7, FALSE)</f>
        <v>0.91799999999999993</v>
      </c>
      <c r="O514" s="9" t="str">
        <f>VLOOKUP(C514, [1]Data!$A:$H, 8, FALSE)</f>
        <v>*</v>
      </c>
      <c r="P514" s="9">
        <f>VLOOKUP(C514, [1]Data!$A:$I, 9, FALSE)</f>
        <v>2.8999999999999998E-2</v>
      </c>
      <c r="Q514" s="9" t="str">
        <f>VLOOKUP(C514, [1]Data!$A:$J, 10, FALSE)</f>
        <v>*</v>
      </c>
      <c r="R514" s="9">
        <f>VLOOKUP(C514, [1]Data!$A:$K, 11, FALSE)</f>
        <v>3.5000000000000003E-2</v>
      </c>
      <c r="S514" s="9" t="str">
        <f>VLOOKUP(C514, [1]Data!$A:$L, 12, FALSE)</f>
        <v>*</v>
      </c>
      <c r="T514" s="9" t="str">
        <f>VLOOKUP(C514, [1]Data!$A:$M, 13, FALSE)</f>
        <v>*</v>
      </c>
      <c r="U514" s="9">
        <f>VLOOKUP(C514, [1]Data!$A:$N, 14, FALSE)</f>
        <v>0.12869999999999998</v>
      </c>
      <c r="V514" s="8" t="str">
        <f>VLOOKUP(C514, [1]Data!$A:$O, 15, FALSE)</f>
        <v>Randolph</v>
      </c>
      <c r="W514" s="8" t="str">
        <f>VLOOKUP(C514, [1]Data!$A:$P, 16, FALSE)</f>
        <v>town</v>
      </c>
      <c r="X514" s="8" t="str">
        <f>VLOOKUP(C514, [1]Data!$A:$Q, 17, FALSE)</f>
        <v>Northeast</v>
      </c>
      <c r="Y514" s="8">
        <f>VLOOKUP(C514, [1]Data!$A:$R, 18, FALSE)</f>
        <v>2931860</v>
      </c>
    </row>
    <row r="515" spans="1:25" ht="15.6" x14ac:dyDescent="0.35">
      <c r="A515" s="7" t="s">
        <v>503</v>
      </c>
      <c r="B515" s="8" t="s">
        <v>504</v>
      </c>
      <c r="C515" s="8" t="s">
        <v>505</v>
      </c>
      <c r="D515" s="8">
        <f>VLOOKUP(C515, [1]Data!$A:$D, 4, FALSE)</f>
        <v>150</v>
      </c>
      <c r="E515" s="8">
        <v>7</v>
      </c>
      <c r="F515" s="8">
        <v>23</v>
      </c>
      <c r="G515" s="9">
        <v>0.30434782608695654</v>
      </c>
      <c r="H515" s="8">
        <v>18.399999999999999</v>
      </c>
      <c r="I515" s="8">
        <v>15</v>
      </c>
      <c r="J515" s="8">
        <v>19.600000000000001</v>
      </c>
      <c r="K515" s="8">
        <v>19</v>
      </c>
      <c r="L515" s="8">
        <v>20.100000000000001</v>
      </c>
      <c r="M515" s="9">
        <f>VLOOKUP(C515, [1]Data!$A:$F, 6, FALSE)</f>
        <v>0.61599999999999999</v>
      </c>
      <c r="N515" s="9">
        <f>VLOOKUP(C515, [1]Data!$A:$G, 7, FALSE)</f>
        <v>0.96700000000000008</v>
      </c>
      <c r="O515" s="9" t="str">
        <f>VLOOKUP(C515, [1]Data!$A:$H, 8, FALSE)</f>
        <v>*</v>
      </c>
      <c r="P515" s="9" t="str">
        <f>VLOOKUP(C515, [1]Data!$A:$I, 9, FALSE)</f>
        <v>*</v>
      </c>
      <c r="Q515" s="9" t="str">
        <f>VLOOKUP(C515, [1]Data!$A:$J, 10, FALSE)</f>
        <v>*</v>
      </c>
      <c r="R515" s="9" t="str">
        <f>VLOOKUP(C515, [1]Data!$A:$K, 11, FALSE)</f>
        <v>*</v>
      </c>
      <c r="S515" s="9" t="str">
        <f>VLOOKUP(C515, [1]Data!$A:$L, 12, FALSE)</f>
        <v>*</v>
      </c>
      <c r="T515" s="9" t="str">
        <f>VLOOKUP(C515, [1]Data!$A:$M, 13, FALSE)</f>
        <v>*</v>
      </c>
      <c r="U515" s="9">
        <f>VLOOKUP(C515, [1]Data!$A:$N, 14, FALSE)</f>
        <v>0.12670000000000001</v>
      </c>
      <c r="V515" s="8" t="str">
        <f>VLOOKUP(C515, [1]Data!$A:$O, 15, FALSE)</f>
        <v>Hickory</v>
      </c>
      <c r="W515" s="8" t="str">
        <f>VLOOKUP(C515, [1]Data!$A:$P, 16, FALSE)</f>
        <v>rural</v>
      </c>
      <c r="X515" s="8" t="str">
        <f>VLOOKUP(C515, [1]Data!$A:$Q, 17, FALSE)</f>
        <v>Western Plains</v>
      </c>
      <c r="Y515" s="8">
        <f>VLOOKUP(C515, [1]Data!$A:$R, 18, FALSE)</f>
        <v>2931920</v>
      </c>
    </row>
    <row r="516" spans="1:25" ht="15.6" x14ac:dyDescent="0.35">
      <c r="A516" s="7" t="s">
        <v>33</v>
      </c>
      <c r="B516" s="8" t="s">
        <v>34</v>
      </c>
      <c r="C516" s="8" t="s">
        <v>35</v>
      </c>
      <c r="D516" s="8">
        <f>VLOOKUP(C516, [1]Data!$A:$D, 4, FALSE)</f>
        <v>187</v>
      </c>
      <c r="E516" s="8">
        <v>12</v>
      </c>
      <c r="F516" s="8">
        <v>21</v>
      </c>
      <c r="G516" s="9">
        <v>0.5714285714285714</v>
      </c>
      <c r="H516" s="8">
        <v>21.6</v>
      </c>
      <c r="I516" s="8">
        <v>20.100000000000001</v>
      </c>
      <c r="J516" s="8">
        <v>21.1</v>
      </c>
      <c r="K516" s="8">
        <v>21.8</v>
      </c>
      <c r="L516" s="8">
        <v>22.4</v>
      </c>
      <c r="M516" s="9">
        <f>VLOOKUP(C516, [1]Data!$A:$F, 6, FALSE)</f>
        <v>0.57200000000000006</v>
      </c>
      <c r="N516" s="9">
        <f>VLOOKUP(C516, [1]Data!$A:$G, 7, FALSE)</f>
        <v>0.70099999999999996</v>
      </c>
      <c r="O516" s="9" t="str">
        <f>VLOOKUP(C516, [1]Data!$A:$H, 8, FALSE)</f>
        <v>*</v>
      </c>
      <c r="P516" s="9">
        <f>VLOOKUP(C516, [1]Data!$A:$I, 9, FALSE)</f>
        <v>6.4000000000000001E-2</v>
      </c>
      <c r="Q516" s="9">
        <f>VLOOKUP(C516, [1]Data!$A:$J, 10, FALSE)</f>
        <v>0.19786096256684493</v>
      </c>
      <c r="R516" s="9">
        <f>VLOOKUP(C516, [1]Data!$A:$K, 11, FALSE)</f>
        <v>2.7000000000000003E-2</v>
      </c>
      <c r="S516" s="9" t="str">
        <f>VLOOKUP(C516, [1]Data!$A:$L, 12, FALSE)</f>
        <v>*</v>
      </c>
      <c r="T516" s="9">
        <f>VLOOKUP(C516, [1]Data!$A:$M, 13, FALSE)</f>
        <v>4.8099999999999997E-2</v>
      </c>
      <c r="U516" s="9">
        <f>VLOOKUP(C516, [1]Data!$A:$N, 14, FALSE)</f>
        <v>8.5600000000000009E-2</v>
      </c>
      <c r="V516" s="8" t="str">
        <f>VLOOKUP(C516, [1]Data!$A:$O, 15, FALSE)</f>
        <v>Barry</v>
      </c>
      <c r="W516" s="8" t="str">
        <f>VLOOKUP(C516, [1]Data!$A:$P, 16, FALSE)</f>
        <v>town</v>
      </c>
      <c r="X516" s="8" t="str">
        <f>VLOOKUP(C516, [1]Data!$A:$Q, 17, FALSE)</f>
        <v>Southwest</v>
      </c>
      <c r="Y516" s="8">
        <f>VLOOKUP(C516, [1]Data!$A:$R, 18, FALSE)</f>
        <v>2931950</v>
      </c>
    </row>
    <row r="517" spans="1:25" ht="15.6" x14ac:dyDescent="0.35">
      <c r="A517" s="7" t="s">
        <v>440</v>
      </c>
      <c r="B517" s="8" t="s">
        <v>441</v>
      </c>
      <c r="C517" s="8" t="s">
        <v>442</v>
      </c>
      <c r="D517" s="8">
        <f>VLOOKUP(C517, [1]Data!$A:$D, 4, FALSE)</f>
        <v>1331</v>
      </c>
      <c r="E517" s="8">
        <v>181</v>
      </c>
      <c r="F517" s="8">
        <v>299</v>
      </c>
      <c r="G517" s="9">
        <v>0.60535117056856191</v>
      </c>
      <c r="H517" s="8">
        <v>21.6</v>
      </c>
      <c r="I517" s="8">
        <v>21.1</v>
      </c>
      <c r="J517" s="8">
        <v>20</v>
      </c>
      <c r="K517" s="8">
        <v>22.8</v>
      </c>
      <c r="L517" s="8">
        <v>21.7</v>
      </c>
      <c r="M517" s="9">
        <f>VLOOKUP(C517, [1]Data!$A:$F, 6, FALSE)</f>
        <v>0.183</v>
      </c>
      <c r="N517" s="9">
        <f>VLOOKUP(C517, [1]Data!$A:$G, 7, FALSE)</f>
        <v>0.86799999999999999</v>
      </c>
      <c r="O517" s="9">
        <f>VLOOKUP(C517, [1]Data!$A:$H, 8, FALSE)</f>
        <v>2.6000000000000002E-2</v>
      </c>
      <c r="P517" s="9">
        <f>VLOOKUP(C517, [1]Data!$A:$I, 9, FALSE)</f>
        <v>6.0999999999999999E-2</v>
      </c>
      <c r="Q517" s="9">
        <f>VLOOKUP(C517, [1]Data!$A:$J, 10, FALSE)</f>
        <v>1.1269722013523666E-2</v>
      </c>
      <c r="R517" s="9">
        <f>VLOOKUP(C517, [1]Data!$A:$K, 11, FALSE)</f>
        <v>2.7000000000000003E-2</v>
      </c>
      <c r="S517" s="9">
        <f>VLOOKUP(C517, [1]Data!$A:$L, 12, FALSE)</f>
        <v>6.7302779864762963E-3</v>
      </c>
      <c r="T517" s="9">
        <f>VLOOKUP(C517, [1]Data!$A:$M, 13, FALSE)</f>
        <v>1.43E-2</v>
      </c>
      <c r="U517" s="9">
        <f>VLOOKUP(C517, [1]Data!$A:$N, 14, FALSE)</f>
        <v>9.4700000000000006E-2</v>
      </c>
      <c r="V517" s="8" t="str">
        <f>VLOOKUP(C517, [1]Data!$A:$O, 15, FALSE)</f>
        <v>Greene</v>
      </c>
      <c r="W517" s="8" t="str">
        <f>VLOOKUP(C517, [1]Data!$A:$P, 16, FALSE)</f>
        <v>suburban</v>
      </c>
      <c r="X517" s="8" t="str">
        <f>VLOOKUP(C517, [1]Data!$A:$Q, 17, FALSE)</f>
        <v>Southwest</v>
      </c>
      <c r="Y517" s="8">
        <f>VLOOKUP(C517, [1]Data!$A:$R, 18, FALSE)</f>
        <v>2932010</v>
      </c>
    </row>
    <row r="518" spans="1:25" ht="15.6" x14ac:dyDescent="0.35">
      <c r="A518" s="7" t="s">
        <v>533</v>
      </c>
      <c r="B518" s="8" t="s">
        <v>534</v>
      </c>
      <c r="C518" s="8" t="s">
        <v>535</v>
      </c>
      <c r="D518" s="8">
        <f>VLOOKUP(C518, [1]Data!$A:$D, 4, FALSE)</f>
        <v>400</v>
      </c>
      <c r="E518" s="8">
        <v>76</v>
      </c>
      <c r="F518" s="8">
        <v>84</v>
      </c>
      <c r="G518" s="9">
        <v>0.90476190476190477</v>
      </c>
      <c r="H518" s="8">
        <v>18.5</v>
      </c>
      <c r="I518" s="8">
        <v>17.399999999999999</v>
      </c>
      <c r="J518" s="8">
        <v>18.100000000000001</v>
      </c>
      <c r="K518" s="8">
        <v>19</v>
      </c>
      <c r="L518" s="8">
        <v>19.2</v>
      </c>
      <c r="M518" s="9">
        <f>VLOOKUP(C518, [1]Data!$A:$F, 6, FALSE)</f>
        <v>0.504</v>
      </c>
      <c r="N518" s="9">
        <f>VLOOKUP(C518, [1]Data!$A:$G, 7, FALSE)</f>
        <v>0.90500000000000003</v>
      </c>
      <c r="O518" s="9" t="str">
        <f>VLOOKUP(C518, [1]Data!$A:$H, 8, FALSE)</f>
        <v>*</v>
      </c>
      <c r="P518" s="9">
        <f>VLOOKUP(C518, [1]Data!$A:$I, 9, FALSE)</f>
        <v>3.5000000000000003E-2</v>
      </c>
      <c r="Q518" s="9">
        <f>VLOOKUP(C518, [1]Data!$A:$J, 10, FALSE)</f>
        <v>1.7500000000000002E-2</v>
      </c>
      <c r="R518" s="9">
        <f>VLOOKUP(C518, [1]Data!$A:$K, 11, FALSE)</f>
        <v>0.03</v>
      </c>
      <c r="S518" s="9" t="str">
        <f>VLOOKUP(C518, [1]Data!$A:$L, 12, FALSE)</f>
        <v>*</v>
      </c>
      <c r="T518" s="9">
        <f>VLOOKUP(C518, [1]Data!$A:$M, 13, FALSE)</f>
        <v>1.2500000000000001E-2</v>
      </c>
      <c r="U518" s="9">
        <f>VLOOKUP(C518, [1]Data!$A:$N, 14, FALSE)</f>
        <v>0.14249999999999999</v>
      </c>
      <c r="V518" s="8" t="str">
        <f>VLOOKUP(C518, [1]Data!$A:$O, 15, FALSE)</f>
        <v>Howell</v>
      </c>
      <c r="W518" s="8" t="str">
        <f>VLOOKUP(C518, [1]Data!$A:$P, 16, FALSE)</f>
        <v>rural</v>
      </c>
      <c r="X518" s="8" t="str">
        <f>VLOOKUP(C518, [1]Data!$A:$Q, 17, FALSE)</f>
        <v>Ozarks</v>
      </c>
      <c r="Y518" s="8">
        <f>VLOOKUP(C518, [1]Data!$A:$R, 18, FALSE)</f>
        <v>2932070</v>
      </c>
    </row>
    <row r="519" spans="1:25" ht="15.6" x14ac:dyDescent="0.35">
      <c r="A519" s="7" t="s">
        <v>656</v>
      </c>
      <c r="B519" s="8" t="s">
        <v>657</v>
      </c>
      <c r="C519" s="8" t="s">
        <v>490</v>
      </c>
      <c r="D519" s="8">
        <f>VLOOKUP(C519, [1]Data!$A:$D, 4, FALSE)</f>
        <v>321</v>
      </c>
      <c r="E519" s="8">
        <v>132</v>
      </c>
      <c r="F519" s="8">
        <v>205</v>
      </c>
      <c r="G519" s="9">
        <v>0.64390243902439026</v>
      </c>
      <c r="H519" s="8">
        <v>20.2</v>
      </c>
      <c r="I519" s="8">
        <v>19.3</v>
      </c>
      <c r="J519" s="8">
        <v>18.399999999999999</v>
      </c>
      <c r="K519" s="8">
        <v>21.9</v>
      </c>
      <c r="L519" s="8">
        <v>20.5</v>
      </c>
      <c r="M519" s="9">
        <f>VLOOKUP(C519, [1]Data!$A:$F, 6, FALSE)</f>
        <v>0.32100000000000001</v>
      </c>
      <c r="N519" s="9">
        <f>VLOOKUP(C519, [1]Data!$A:$G, 7, FALSE)</f>
        <v>0.94700000000000006</v>
      </c>
      <c r="O519" s="9" t="str">
        <f>VLOOKUP(C519, [1]Data!$A:$H, 8, FALSE)</f>
        <v>*</v>
      </c>
      <c r="P519" s="9">
        <f>VLOOKUP(C519, [1]Data!$A:$I, 9, FALSE)</f>
        <v>0.04</v>
      </c>
      <c r="Q519" s="9" t="str">
        <f>VLOOKUP(C519, [1]Data!$A:$J, 10, FALSE)</f>
        <v>*</v>
      </c>
      <c r="R519" s="9" t="str">
        <f>VLOOKUP(C519, [1]Data!$A:$K, 11, FALSE)</f>
        <v>*</v>
      </c>
      <c r="S519" s="9" t="str">
        <f>VLOOKUP(C519, [1]Data!$A:$L, 12, FALSE)</f>
        <v>*</v>
      </c>
      <c r="T519" s="9" t="str">
        <f>VLOOKUP(C519, [1]Data!$A:$M, 13, FALSE)</f>
        <v>*</v>
      </c>
      <c r="U519" s="9">
        <f>VLOOKUP(C519, [1]Data!$A:$N, 14, FALSE)</f>
        <v>0.1215</v>
      </c>
      <c r="V519" s="8" t="str">
        <f>VLOOKUP(C519, [1]Data!$A:$O, 15, FALSE)</f>
        <v>Henry</v>
      </c>
      <c r="W519" s="8" t="str">
        <f>VLOOKUP(C519, [1]Data!$A:$P, 16, FALSE)</f>
        <v>town</v>
      </c>
      <c r="X519" s="8" t="str">
        <f>VLOOKUP(C519, [1]Data!$A:$Q, 17, FALSE)</f>
        <v>Western Plains</v>
      </c>
      <c r="Y519" s="8">
        <f>VLOOKUP(C519, [1]Data!$A:$R, 18, FALSE)</f>
        <v>2932110</v>
      </c>
    </row>
    <row r="520" spans="1:25" ht="15.6" x14ac:dyDescent="0.35">
      <c r="A520" s="7" t="s">
        <v>749</v>
      </c>
      <c r="B520" s="8" t="s">
        <v>750</v>
      </c>
      <c r="C520" s="8" t="s">
        <v>751</v>
      </c>
      <c r="D520" s="8">
        <f>VLOOKUP(C520, [1]Data!$A:$D, 4, FALSE)</f>
        <v>496</v>
      </c>
      <c r="E520" s="8">
        <v>62</v>
      </c>
      <c r="F520" s="8">
        <v>100</v>
      </c>
      <c r="G520" s="9">
        <v>0.62</v>
      </c>
      <c r="H520" s="8">
        <v>18.3</v>
      </c>
      <c r="I520" s="8">
        <v>16.8</v>
      </c>
      <c r="J520" s="8">
        <v>17.7</v>
      </c>
      <c r="K520" s="8">
        <v>19.5</v>
      </c>
      <c r="L520" s="8">
        <v>18.8</v>
      </c>
      <c r="M520" s="9">
        <f>VLOOKUP(C520, [1]Data!$A:$F, 6, FALSE)</f>
        <v>0.23100000000000001</v>
      </c>
      <c r="N520" s="9">
        <f>VLOOKUP(C520, [1]Data!$A:$G, 7, FALSE)</f>
        <v>0.93099999999999994</v>
      </c>
      <c r="O520" s="9">
        <f>VLOOKUP(C520, [1]Data!$A:$H, 8, FALSE)</f>
        <v>0.01</v>
      </c>
      <c r="P520" s="9">
        <f>VLOOKUP(C520, [1]Data!$A:$I, 9, FALSE)</f>
        <v>2.2000000000000002E-2</v>
      </c>
      <c r="Q520" s="9" t="str">
        <f>VLOOKUP(C520, [1]Data!$A:$J, 10, FALSE)</f>
        <v>*</v>
      </c>
      <c r="R520" s="9">
        <f>VLOOKUP(C520, [1]Data!$A:$K, 11, FALSE)</f>
        <v>3.4000000000000002E-2</v>
      </c>
      <c r="S520" s="9" t="str">
        <f>VLOOKUP(C520, [1]Data!$A:$L, 12, FALSE)</f>
        <v>*</v>
      </c>
      <c r="T520" s="9" t="str">
        <f>VLOOKUP(C520, [1]Data!$A:$M, 13, FALSE)</f>
        <v>*</v>
      </c>
      <c r="U520" s="9">
        <f>VLOOKUP(C520, [1]Data!$A:$N, 14, FALSE)</f>
        <v>0.1431</v>
      </c>
      <c r="V520" s="8" t="str">
        <f>VLOOKUP(C520, [1]Data!$A:$O, 15, FALSE)</f>
        <v>Lincoln</v>
      </c>
      <c r="W520" s="8" t="str">
        <f>VLOOKUP(C520, [1]Data!$A:$P, 16, FALSE)</f>
        <v>town</v>
      </c>
      <c r="X520" s="8" t="str">
        <f>VLOOKUP(C520, [1]Data!$A:$Q, 17, FALSE)</f>
        <v>Central</v>
      </c>
      <c r="Y520" s="8">
        <f>VLOOKUP(C520, [1]Data!$A:$R, 18, FALSE)</f>
        <v>2932190</v>
      </c>
    </row>
    <row r="521" spans="1:25" ht="15.6" x14ac:dyDescent="0.35">
      <c r="A521" s="7" t="s">
        <v>1251</v>
      </c>
      <c r="B521" s="8" t="s">
        <v>1252</v>
      </c>
      <c r="C521" s="8" t="s">
        <v>1253</v>
      </c>
      <c r="D521" s="8">
        <f>VLOOKUP(C521, [1]Data!$A:$D, 4, FALSE)</f>
        <v>154</v>
      </c>
      <c r="E521" s="8">
        <v>18</v>
      </c>
      <c r="F521" s="8">
        <v>41</v>
      </c>
      <c r="G521" s="9">
        <v>0.43902439024390244</v>
      </c>
      <c r="H521" s="8">
        <v>19.600000000000001</v>
      </c>
      <c r="I521" s="8">
        <v>18.399999999999999</v>
      </c>
      <c r="J521" s="8">
        <v>17.399999999999999</v>
      </c>
      <c r="K521" s="8">
        <v>21.4</v>
      </c>
      <c r="L521" s="8">
        <v>20.3</v>
      </c>
      <c r="M521" s="9">
        <f>VLOOKUP(C521, [1]Data!$A:$F, 6, FALSE)</f>
        <v>0.54200000000000004</v>
      </c>
      <c r="N521" s="9">
        <f>VLOOKUP(C521, [1]Data!$A:$G, 7, FALSE)</f>
        <v>0.97400000000000009</v>
      </c>
      <c r="O521" s="9" t="str">
        <f>VLOOKUP(C521, [1]Data!$A:$H, 8, FALSE)</f>
        <v>*</v>
      </c>
      <c r="P521" s="9" t="str">
        <f>VLOOKUP(C521, [1]Data!$A:$I, 9, FALSE)</f>
        <v>*</v>
      </c>
      <c r="Q521" s="9" t="str">
        <f>VLOOKUP(C521, [1]Data!$A:$J, 10, FALSE)</f>
        <v>*</v>
      </c>
      <c r="R521" s="9" t="str">
        <f>VLOOKUP(C521, [1]Data!$A:$K, 11, FALSE)</f>
        <v>*</v>
      </c>
      <c r="S521" s="9" t="str">
        <f>VLOOKUP(C521, [1]Data!$A:$L, 12, FALSE)</f>
        <v>*</v>
      </c>
      <c r="T521" s="9" t="str">
        <f>VLOOKUP(C521, [1]Data!$A:$M, 13, FALSE)</f>
        <v>*</v>
      </c>
      <c r="U521" s="9">
        <f>VLOOKUP(C521, [1]Data!$A:$N, 14, FALSE)</f>
        <v>0.1623</v>
      </c>
      <c r="V521" s="8" t="str">
        <f>VLOOKUP(C521, [1]Data!$A:$O, 15, FALSE)</f>
        <v>Shannon</v>
      </c>
      <c r="W521" s="8" t="str">
        <f>VLOOKUP(C521, [1]Data!$A:$P, 16, FALSE)</f>
        <v>rural</v>
      </c>
      <c r="X521" s="8" t="str">
        <f>VLOOKUP(C521, [1]Data!$A:$Q, 17, FALSE)</f>
        <v>Ozarks</v>
      </c>
      <c r="Y521" s="8">
        <f>VLOOKUP(C521, [1]Data!$A:$R, 18, FALSE)</f>
        <v>2932220</v>
      </c>
    </row>
    <row r="522" spans="1:25" ht="15.6" x14ac:dyDescent="0.35">
      <c r="A522" s="7" t="s">
        <v>357</v>
      </c>
      <c r="B522" s="8" t="s">
        <v>358</v>
      </c>
      <c r="C522" s="8" t="s">
        <v>359</v>
      </c>
      <c r="D522" s="8">
        <f>VLOOKUP(C522, [1]Data!$A:$D, 4, FALSE)</f>
        <v>77</v>
      </c>
      <c r="E522" s="8">
        <v>8</v>
      </c>
      <c r="F522" s="8">
        <v>11</v>
      </c>
      <c r="G522" s="9">
        <v>0.72727272727272729</v>
      </c>
      <c r="H522" s="8">
        <v>18.399999999999999</v>
      </c>
      <c r="I522" s="8">
        <v>18.600000000000001</v>
      </c>
      <c r="J522" s="8">
        <v>17.3</v>
      </c>
      <c r="K522" s="8">
        <v>18.3</v>
      </c>
      <c r="L522" s="8">
        <v>19.3</v>
      </c>
      <c r="M522" s="9">
        <f>VLOOKUP(C522, [1]Data!$A:$F, 6, FALSE)</f>
        <v>0.23699999999999999</v>
      </c>
      <c r="N522" s="9">
        <f>VLOOKUP(C522, [1]Data!$A:$G, 7, FALSE)</f>
        <v>0.97400000000000009</v>
      </c>
      <c r="O522" s="9" t="str">
        <f>VLOOKUP(C522, [1]Data!$A:$H, 8, FALSE)</f>
        <v>*</v>
      </c>
      <c r="P522" s="9" t="str">
        <f>VLOOKUP(C522, [1]Data!$A:$I, 9, FALSE)</f>
        <v>*</v>
      </c>
      <c r="Q522" s="9" t="str">
        <f>VLOOKUP(C522, [1]Data!$A:$J, 10, FALSE)</f>
        <v>*</v>
      </c>
      <c r="R522" s="9" t="str">
        <f>VLOOKUP(C522, [1]Data!$A:$K, 11, FALSE)</f>
        <v>*</v>
      </c>
      <c r="S522" s="9" t="str">
        <f>VLOOKUP(C522, [1]Data!$A:$L, 12, FALSE)</f>
        <v>*</v>
      </c>
      <c r="T522" s="9" t="str">
        <f>VLOOKUP(C522, [1]Data!$A:$M, 13, FALSE)</f>
        <v>*</v>
      </c>
      <c r="U522" s="9">
        <f>VLOOKUP(C522, [1]Data!$A:$N, 14, FALSE)</f>
        <v>0.1429</v>
      </c>
      <c r="V522" s="8" t="str">
        <f>VLOOKUP(C522, [1]Data!$A:$O, 15, FALSE)</f>
        <v>Daviess</v>
      </c>
      <c r="W522" s="8" t="str">
        <f>VLOOKUP(C522, [1]Data!$A:$P, 16, FALSE)</f>
        <v>rural</v>
      </c>
      <c r="X522" s="8" t="str">
        <f>VLOOKUP(C522, [1]Data!$A:$Q, 17, FALSE)</f>
        <v>Northwest</v>
      </c>
      <c r="Y522" s="8">
        <f>VLOOKUP(C522, [1]Data!$A:$R, 18, FALSE)</f>
        <v>2932250</v>
      </c>
    </row>
    <row r="523" spans="1:25" ht="15.6" x14ac:dyDescent="0.35">
      <c r="A523" s="7" t="s">
        <v>95</v>
      </c>
      <c r="B523" s="8" t="s">
        <v>96</v>
      </c>
      <c r="C523" s="8" t="s">
        <v>97</v>
      </c>
      <c r="D523" s="8">
        <f>VLOOKUP(C523, [1]Data!$A:$D, 4, FALSE)</f>
        <v>239</v>
      </c>
      <c r="E523" s="8">
        <v>57</v>
      </c>
      <c r="F523" s="8">
        <v>61</v>
      </c>
      <c r="G523" s="9">
        <v>0.93442622950819676</v>
      </c>
      <c r="H523" s="8">
        <v>18.3</v>
      </c>
      <c r="I523" s="8">
        <v>17.100000000000001</v>
      </c>
      <c r="J523" s="8">
        <v>16.8</v>
      </c>
      <c r="K523" s="8">
        <v>20.100000000000001</v>
      </c>
      <c r="L523" s="8">
        <v>18.7</v>
      </c>
      <c r="M523" s="9">
        <f>VLOOKUP(C523, [1]Data!$A:$F, 6, FALSE)</f>
        <v>0.434</v>
      </c>
      <c r="N523" s="9">
        <f>VLOOKUP(C523, [1]Data!$A:$G, 7, FALSE)</f>
        <v>0.97499999999999998</v>
      </c>
      <c r="O523" s="9" t="str">
        <f>VLOOKUP(C523, [1]Data!$A:$H, 8, FALSE)</f>
        <v>*</v>
      </c>
      <c r="P523" s="9" t="str">
        <f>VLOOKUP(C523, [1]Data!$A:$I, 9, FALSE)</f>
        <v>*</v>
      </c>
      <c r="Q523" s="9" t="str">
        <f>VLOOKUP(C523, [1]Data!$A:$J, 10, FALSE)</f>
        <v>*</v>
      </c>
      <c r="R523" s="9" t="str">
        <f>VLOOKUP(C523, [1]Data!$A:$K, 11, FALSE)</f>
        <v>*</v>
      </c>
      <c r="S523" s="9" t="str">
        <f>VLOOKUP(C523, [1]Data!$A:$L, 12, FALSE)</f>
        <v>*</v>
      </c>
      <c r="T523" s="9" t="str">
        <f>VLOOKUP(C523, [1]Data!$A:$M, 13, FALSE)</f>
        <v>*</v>
      </c>
      <c r="U523" s="9">
        <f>VLOOKUP(C523, [1]Data!$A:$N, 14, FALSE)</f>
        <v>0.12130000000000001</v>
      </c>
      <c r="V523" s="8" t="str">
        <f>VLOOKUP(C523, [1]Data!$A:$O, 15, FALSE)</f>
        <v>Bollinger</v>
      </c>
      <c r="W523" s="8" t="str">
        <f>VLOOKUP(C523, [1]Data!$A:$P, 16, FALSE)</f>
        <v>rural</v>
      </c>
      <c r="X523" s="8" t="str">
        <f>VLOOKUP(C523, [1]Data!$A:$Q, 17, FALSE)</f>
        <v>Bootheel</v>
      </c>
      <c r="Y523" s="8">
        <f>VLOOKUP(C523, [1]Data!$A:$R, 18, FALSE)</f>
        <v>2919350</v>
      </c>
    </row>
    <row r="524" spans="1:25" ht="15.6" x14ac:dyDescent="0.35">
      <c r="A524" s="7" t="s">
        <v>1380</v>
      </c>
      <c r="B524" s="8" t="s">
        <v>1381</v>
      </c>
      <c r="C524" s="8" t="s">
        <v>1382</v>
      </c>
      <c r="D524" s="8">
        <f>VLOOKUP(C524, [1]Data!$A:$D, 4, FALSE)</f>
        <v>128</v>
      </c>
      <c r="E524" s="8">
        <v>10</v>
      </c>
      <c r="F524" s="8">
        <v>19</v>
      </c>
      <c r="G524" s="9">
        <v>0.52631578947368418</v>
      </c>
      <c r="H524" s="8">
        <v>18.8</v>
      </c>
      <c r="I524" s="8">
        <v>17.100000000000001</v>
      </c>
      <c r="J524" s="8">
        <v>19</v>
      </c>
      <c r="K524" s="8">
        <v>20</v>
      </c>
      <c r="L524" s="8">
        <v>18.8</v>
      </c>
      <c r="M524" s="9">
        <f>VLOOKUP(C524, [1]Data!$A:$F, 6, FALSE)</f>
        <v>0.34600000000000003</v>
      </c>
      <c r="N524" s="9">
        <f>VLOOKUP(C524, [1]Data!$A:$G, 7, FALSE)</f>
        <v>1</v>
      </c>
      <c r="O524" s="9" t="str">
        <f>VLOOKUP(C524, [1]Data!$A:$H, 8, FALSE)</f>
        <v>*</v>
      </c>
      <c r="P524" s="9" t="str">
        <f>VLOOKUP(C524, [1]Data!$A:$I, 9, FALSE)</f>
        <v>*</v>
      </c>
      <c r="Q524" s="9" t="str">
        <f>VLOOKUP(C524, [1]Data!$A:$J, 10, FALSE)</f>
        <v>*</v>
      </c>
      <c r="R524" s="9" t="str">
        <f>VLOOKUP(C524, [1]Data!$A:$K, 11, FALSE)</f>
        <v>*</v>
      </c>
      <c r="S524" s="9" t="str">
        <f>VLOOKUP(C524, [1]Data!$A:$L, 12, FALSE)</f>
        <v>*</v>
      </c>
      <c r="T524" s="9" t="str">
        <f>VLOOKUP(C524, [1]Data!$A:$M, 13, FALSE)</f>
        <v>*</v>
      </c>
      <c r="U524" s="9">
        <f>VLOOKUP(C524, [1]Data!$A:$N, 14, FALSE)</f>
        <v>0.1016</v>
      </c>
      <c r="V524" s="8" t="str">
        <f>VLOOKUP(C524, [1]Data!$A:$O, 15, FALSE)</f>
        <v>Worth</v>
      </c>
      <c r="W524" s="8" t="str">
        <f>VLOOKUP(C524, [1]Data!$A:$P, 16, FALSE)</f>
        <v>rural</v>
      </c>
      <c r="X524" s="8" t="str">
        <f>VLOOKUP(C524, [1]Data!$A:$Q, 17, FALSE)</f>
        <v>Northwest</v>
      </c>
      <c r="Y524" s="8">
        <f>VLOOKUP(C524, [1]Data!$A:$R, 18, FALSE)</f>
        <v>2932300</v>
      </c>
    </row>
    <row r="525" spans="1:25" ht="15.6" x14ac:dyDescent="0.35">
      <c r="A525" s="7" t="s">
        <v>1347</v>
      </c>
      <c r="B525" s="8" t="s">
        <v>1349</v>
      </c>
      <c r="C525" s="8" t="s">
        <v>1348</v>
      </c>
      <c r="D525" s="8">
        <f>VLOOKUP(C525, [1]Data!$A:$D, 4, FALSE)</f>
        <v>531</v>
      </c>
      <c r="E525" s="8">
        <v>47</v>
      </c>
      <c r="F525" s="8">
        <v>99</v>
      </c>
      <c r="G525" s="9">
        <v>0.47474747474747475</v>
      </c>
      <c r="H525" s="8">
        <v>20.6</v>
      </c>
      <c r="I525" s="8">
        <v>18.7</v>
      </c>
      <c r="J525" s="8">
        <v>19.5</v>
      </c>
      <c r="K525" s="8">
        <v>21.9</v>
      </c>
      <c r="L525" s="8">
        <v>21.5</v>
      </c>
      <c r="M525" s="9">
        <f>VLOOKUP(C525, [1]Data!$A:$F, 6, FALSE)</f>
        <v>0.247</v>
      </c>
      <c r="N525" s="9">
        <f>VLOOKUP(C525, [1]Data!$A:$G, 7, FALSE)</f>
        <v>0.78</v>
      </c>
      <c r="O525" s="9">
        <f>VLOOKUP(C525, [1]Data!$A:$H, 8, FALSE)</f>
        <v>0.04</v>
      </c>
      <c r="P525" s="9">
        <f>VLOOKUP(C525, [1]Data!$A:$I, 9, FALSE)</f>
        <v>0.122</v>
      </c>
      <c r="Q525" s="9" t="str">
        <f>VLOOKUP(C525, [1]Data!$A:$J, 10, FALSE)</f>
        <v>*</v>
      </c>
      <c r="R525" s="9">
        <f>VLOOKUP(C525, [1]Data!$A:$K, 11, FALSE)</f>
        <v>5.2999999999999999E-2</v>
      </c>
      <c r="S525" s="9" t="str">
        <f>VLOOKUP(C525, [1]Data!$A:$L, 12, FALSE)</f>
        <v>*</v>
      </c>
      <c r="T525" s="9">
        <f>VLOOKUP(C525, [1]Data!$A:$M, 13, FALSE)</f>
        <v>5.8400000000000001E-2</v>
      </c>
      <c r="U525" s="9">
        <f>VLOOKUP(C525, [1]Data!$A:$N, 14, FALSE)</f>
        <v>0.13369999999999999</v>
      </c>
      <c r="V525" s="8" t="str">
        <f>VLOOKUP(C525, [1]Data!$A:$O, 15, FALSE)</f>
        <v>Warren</v>
      </c>
      <c r="W525" s="8" t="str">
        <f>VLOOKUP(C525, [1]Data!$A:$P, 16, FALSE)</f>
        <v>town</v>
      </c>
      <c r="X525" s="8" t="str">
        <f>VLOOKUP(C525, [1]Data!$A:$Q, 17, FALSE)</f>
        <v>Central</v>
      </c>
      <c r="Y525" s="8">
        <f>VLOOKUP(C525, [1]Data!$A:$R, 18, FALSE)</f>
        <v>2932310</v>
      </c>
    </row>
    <row r="526" spans="1:25" ht="15.6" x14ac:dyDescent="0.35">
      <c r="A526" s="7" t="s">
        <v>92</v>
      </c>
      <c r="B526" s="8" t="s">
        <v>93</v>
      </c>
      <c r="C526" s="8" t="s">
        <v>94</v>
      </c>
      <c r="D526" s="8">
        <f>VLOOKUP(C526, [1]Data!$A:$D, 4, FALSE)</f>
        <v>92</v>
      </c>
      <c r="E526" s="8">
        <v>10</v>
      </c>
      <c r="F526" s="8">
        <v>18</v>
      </c>
      <c r="G526" s="9">
        <v>0.55555555555555558</v>
      </c>
      <c r="H526" s="8">
        <v>16.399999999999999</v>
      </c>
      <c r="I526" s="8">
        <v>14.8</v>
      </c>
      <c r="J526" s="8">
        <v>15.2</v>
      </c>
      <c r="K526" s="8">
        <v>18.5</v>
      </c>
      <c r="L526" s="8">
        <v>16.600000000000001</v>
      </c>
      <c r="M526" s="9">
        <f>VLOOKUP(C526, [1]Data!$A:$F, 6, FALSE)</f>
        <v>1</v>
      </c>
      <c r="N526" s="9">
        <f>VLOOKUP(C526, [1]Data!$A:$G, 7, FALSE)</f>
        <v>0.95700000000000007</v>
      </c>
      <c r="O526" s="9" t="str">
        <f>VLOOKUP(C526, [1]Data!$A:$H, 8, FALSE)</f>
        <v>*</v>
      </c>
      <c r="P526" s="9" t="str">
        <f>VLOOKUP(C526, [1]Data!$A:$I, 9, FALSE)</f>
        <v>*</v>
      </c>
      <c r="Q526" s="9" t="str">
        <f>VLOOKUP(C526, [1]Data!$A:$J, 10, FALSE)</f>
        <v>*</v>
      </c>
      <c r="R526" s="9" t="str">
        <f>VLOOKUP(C526, [1]Data!$A:$K, 11, FALSE)</f>
        <v>*</v>
      </c>
      <c r="S526" s="9" t="str">
        <f>VLOOKUP(C526, [1]Data!$A:$L, 12, FALSE)</f>
        <v>*</v>
      </c>
      <c r="T526" s="9" t="str">
        <f>VLOOKUP(C526, [1]Data!$A:$M, 13, FALSE)</f>
        <v>*</v>
      </c>
      <c r="U526" s="9">
        <f>VLOOKUP(C526, [1]Data!$A:$N, 14, FALSE)</f>
        <v>0.11960000000000001</v>
      </c>
      <c r="V526" s="8" t="str">
        <f>VLOOKUP(C526, [1]Data!$A:$O, 15, FALSE)</f>
        <v>Bollinger</v>
      </c>
      <c r="W526" s="8" t="str">
        <f>VLOOKUP(C526, [1]Data!$A:$P, 16, FALSE)</f>
        <v>rural</v>
      </c>
      <c r="X526" s="8" t="str">
        <f>VLOOKUP(C526, [1]Data!$A:$Q, 17, FALSE)</f>
        <v>Bootheel</v>
      </c>
      <c r="Y526" s="8">
        <f>VLOOKUP(C526, [1]Data!$A:$R, 18, FALSE)</f>
        <v>2932490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Helen</dc:creator>
  <cp:lastModifiedBy>Ashley Burle</cp:lastModifiedBy>
  <dcterms:created xsi:type="dcterms:W3CDTF">2021-12-02T16:20:19Z</dcterms:created>
  <dcterms:modified xsi:type="dcterms:W3CDTF">2023-08-11T18:56:00Z</dcterms:modified>
</cp:coreProperties>
</file>